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<sst xmlns="http://schemas.openxmlformats.org/spreadsheetml/2006/main" count="167" uniqueCount="123">
  <si>
    <t>Lista wyników wg. tras.</t>
  </si>
  <si>
    <t>Trasa: TR300</t>
  </si>
  <si>
    <t>Lp.</t>
  </si>
  <si>
    <t>#</t>
  </si>
  <si>
    <t>Kat</t>
  </si>
  <si>
    <t>Rok</t>
  </si>
  <si>
    <t>Czas (min)</t>
  </si>
  <si>
    <t>Kara</t>
  </si>
  <si>
    <t>Suma PK</t>
  </si>
  <si>
    <t>Suma pkt.</t>
  </si>
  <si>
    <t>BUFET-P</t>
  </si>
  <si>
    <t>BUFET-K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</si>
  <si>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</si>
  <si>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</si>
  <si>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</si>
  <si>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</si>
  <si>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</si>
  <si>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</si>
  <si>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</si>
  <si>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</si>
  <si>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</si>
  <si>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</si>
  <si>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</si>
  <si>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</si>
  <si>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</si>
  <si>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</si>
  <si>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</si>
  <si>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</si>
  <si>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</si>
  <si>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G19</t>
  </si>
  <si>
    <t>G20</t>
  </si>
  <si>
    <t>G21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</si>
  <si>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</si>
  <si>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</si>
  <si>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</si>
  <si>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</si>
  <si>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</si>
  <si>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</si>
  <si>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</si>
  <si>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</si>
  <si>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</si>
  <si>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</si>
  <si>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</si>
  <si>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</si>
  <si>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</si>
  <si>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</si>
  <si>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</si>
  <si>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</si>
  <si>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PK17</t>
  </si>
  <si>
    <t>PK18</t>
  </si>
  <si>
    <t>PK19</t>
  </si>
  <si>
    <t>PK20</t>
  </si>
  <si>
    <t>PK21</t>
  </si>
  <si>
    <t>PK22</t>
  </si>
  <si>
    <t>PK23</t>
  </si>
  <si>
    <t>PK24</t>
  </si>
  <si>
    <t>PK25</t>
  </si>
  <si>
    <t>PK26</t>
  </si>
  <si>
    <t>PK27</t>
  </si>
  <si>
    <t>PK28</t>
  </si>
  <si>
    <t>PK29</t>
  </si>
  <si>
    <t>PK30</t>
  </si>
  <si>
    <t>PK31</t>
  </si>
  <si>
    <t>PK32</t>
  </si>
  <si>
    <t>PK33</t>
  </si>
  <si>
    <t>PK34</t>
  </si>
  <si>
    <t>PK35</t>
  </si>
  <si>
    <t>META</t>
  </si>
  <si>
    <t xml:space="preserve">#305 Mirowski Łukasz </t>
  </si>
  <si>
    <t>M</t>
  </si>
  <si>
    <t xml:space="preserve">#301 Śmieja Daniel </t>
  </si>
  <si>
    <t xml:space="preserve">#309 Szawdzin Krzysztof </t>
  </si>
  <si>
    <t xml:space="preserve">#306 Wieczorek Jarosław </t>
  </si>
  <si>
    <t xml:space="preserve">#317 Królikowski Roman </t>
  </si>
  <si>
    <t xml:space="preserve">#333 Banaszkiewicz Paweł </t>
  </si>
  <si>
    <t xml:space="preserve">#313 Nowicki Jacek </t>
  </si>
  <si>
    <t xml:space="preserve">#342 Buchajewicz Andrzej </t>
  </si>
  <si>
    <t xml:space="preserve">#344 Jakubek Krystian </t>
  </si>
  <si>
    <t xml:space="preserve">#312 Stanek Robert </t>
  </si>
  <si>
    <t xml:space="preserve">#303 Ruchlicki Stanisław </t>
  </si>
  <si>
    <t xml:space="preserve">#323 Liszka Grzegorz </t>
  </si>
  <si>
    <t xml:space="preserve">#307 Kowalski Krzysztof </t>
  </si>
  <si>
    <t xml:space="preserve">#308 Rudnicki Mariusz </t>
  </si>
  <si>
    <t xml:space="preserve">#318 Paszkowski Wojciech </t>
  </si>
  <si>
    <t xml:space="preserve">#328 Sójka Tomasz </t>
  </si>
  <si>
    <t xml:space="preserve">#319 Słomka Paweł </t>
  </si>
  <si>
    <t xml:space="preserve">#320 Gruziel-Słomka Magdalena </t>
  </si>
  <si>
    <t>K</t>
  </si>
  <si>
    <t xml:space="preserve">#346 Herman-Iżycki Leszek </t>
  </si>
  <si>
    <t xml:space="preserve">#348 Nowacka Elżbieta </t>
  </si>
  <si>
    <t xml:space="preserve">#349 Wawrzyn Grzegorz </t>
  </si>
  <si>
    <t xml:space="preserve">#347 Beszterda Sebastian </t>
  </si>
  <si>
    <t xml:space="preserve">#329 Ścibisz Jerzy </t>
  </si>
  <si>
    <t xml:space="preserve">#331 Cichoń Paweł </t>
  </si>
  <si>
    <t xml:space="preserve">#327 Wesolowski Stefan </t>
  </si>
  <si>
    <t xml:space="preserve">#321 Adamczyk Jarek </t>
  </si>
  <si>
    <t xml:space="preserve">#322 Adamczyk Ewa </t>
  </si>
  <si>
    <t xml:space="preserve">#302 Makowiec Sławomir </t>
  </si>
  <si>
    <t xml:space="preserve">#310 Czarny Grzegorz </t>
  </si>
  <si>
    <t xml:space="preserve">#311 Czarny Barbara </t>
  </si>
  <si>
    <t xml:space="preserve">#326 Szajduk Piotr </t>
  </si>
  <si>
    <t xml:space="preserve">#340 Białka Marcin </t>
  </si>
  <si>
    <t xml:space="preserve">#324 Senderek Łukasz </t>
  </si>
  <si>
    <t xml:space="preserve">#334 Jacak Andrzej </t>
  </si>
  <si>
    <t xml:space="preserve">#339 Pokora Katarzyna </t>
  </si>
  <si>
    <t xml:space="preserve">#330 Fałowski Rafał </t>
  </si>
  <si>
    <t xml:space="preserve">#332 Fałowska Wioletta </t>
  </si>
  <si>
    <t xml:space="preserve">#337 Rychlik Anna </t>
  </si>
  <si>
    <t xml:space="preserve">#335 Rychlik Michał </t>
  </si>
  <si>
    <t xml:space="preserve">#325 Łosiewicz Mariusz </t>
  </si>
  <si>
    <t xml:space="preserve">#314 Pacowska-Brudło Ola </t>
  </si>
  <si>
    <t xml:space="preserve">#315 Brudło Basia </t>
  </si>
  <si>
    <t xml:space="preserve">#316 Brudło Zbych </t>
  </si>
  <si>
    <t xml:space="preserve">#336 Ostaszkiewicz Jolanta </t>
  </si>
  <si>
    <t xml:space="preserve">#341 Ostaszkiewicz Pola </t>
  </si>
  <si>
    <t>Meta</t>
  </si>
  <si>
    <t>czas</t>
  </si>
  <si>
    <t>Suma PK (bez mety)</t>
  </si>
  <si>
    <t>czas łącznie</t>
  </si>
  <si>
    <t>czas min</t>
  </si>
  <si>
    <t>spraw.</t>
  </si>
  <si>
    <t>czas bufet</t>
  </si>
  <si>
    <t>Start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</si>
</sst>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hh:mm:ss"/>
    <numFmt numFmtId="169" formatCode="[h]:mm:ss;@"/>
    <numFmt numFmtId="170" formatCode="mmm/yyyy"/>
    <numFmt numFmtId="171" formatCode="h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i/>
      <sz val="11"/>
      <color indexed="8"/>
      <name val="Calibri"/>
      <family val="2"/>
    </font>
    <font>
      <sz val="7.5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b/>
      <sz val="11"/>
      <color rgb="FFFF0000"/>
      <name val="Calibri"/>
      <family val="2"/>
    </font>
    <font>
      <sz val="7.5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43" fillId="0" borderId="0" xfId="0" applyFont="1" applyAlignment="1">
      <alignment/>
    </xf>
    <xf numFmtId="0" fontId="25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169" fontId="0" fillId="0" borderId="10" xfId="0" applyNumberForma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20" fontId="49" fillId="0" borderId="10" xfId="0" applyNumberFormat="1" applyFont="1" applyBorder="1" applyAlignment="1">
      <alignment vertical="center" wrapText="1"/>
    </xf>
    <xf numFmtId="21" fontId="49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20" fontId="27" fillId="0" borderId="10" xfId="0" applyNumberFormat="1" applyFont="1" applyBorder="1" applyAlignment="1">
      <alignment vertical="center" wrapText="1"/>
    </xf>
    <xf numFmtId="171" fontId="0" fillId="0" borderId="10" xfId="0" applyNumberForma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zoomScalePageLayoutView="0" workbookViewId="0" topLeftCell="A1">
      <selection activeCell="X3" sqref="X3"/>
    </sheetView>
  </sheetViews>
  <sheetFormatPr defaultColWidth="9.140625" defaultRowHeight="15"/>
  <cols>
    <col min="1" max="1" width="5.140625" style="0" customWidth="1"/>
    <col min="2" max="2" width="32.140625" style="0" customWidth="1"/>
    <col min="3" max="3" width="3.8515625" style="0" bestFit="1" customWidth="1"/>
    <col min="4" max="4" width="5.00390625" style="0" bestFit="1" customWidth="1"/>
    <col min="5" max="5" width="8.7109375" style="0" customWidth="1"/>
    <col min="6" max="6" width="11.140625" style="0" hidden="1" customWidth="1"/>
    <col min="7" max="7" width="8.57421875" style="0" customWidth="1"/>
    <col min="8" max="8" width="9.00390625" style="0" customWidth="1"/>
    <col min="9" max="9" width="7.8515625" style="0" customWidth="1"/>
    <col min="10" max="10" width="8.140625" style="0" customWidth="1"/>
    <col min="11" max="12" width="11.140625" style="5" hidden="1" customWidth="1"/>
    <col min="13" max="13" width="4.8515625" style="0" bestFit="1" customWidth="1"/>
    <col min="14" max="14" width="9.140625" style="0" hidden="1" customWidth="1"/>
    <col min="15" max="15" width="5.8515625" style="4" bestFit="1" customWidth="1"/>
    <col min="16" max="16" width="5.8515625" style="4" customWidth="1"/>
    <col min="17" max="17" width="5.8515625" style="4" bestFit="1" customWidth="1"/>
    <col min="18" max="19" width="5.00390625" style="0" customWidth="1"/>
    <col min="20" max="28" width="4.28125" style="0" bestFit="1" customWidth="1"/>
    <col min="29" max="39" width="4.421875" style="0" bestFit="1" customWidth="1"/>
    <col min="40" max="48" width="4.28125" style="0" bestFit="1" customWidth="1"/>
    <col min="49" max="74" width="5.28125" style="0" bestFit="1" customWidth="1"/>
    <col min="75" max="75" width="6.140625" style="0" bestFit="1" customWidth="1"/>
  </cols>
  <sheetData>
    <row r="1" spans="1:6" ht="23.25">
      <c r="A1" s="1" t="s">
        <v>0</v>
      </c>
      <c r="F1" s="3">
        <v>43274</v>
      </c>
    </row>
    <row r="2" ht="15">
      <c r="F2" s="3">
        <v>43275</v>
      </c>
    </row>
    <row r="3" ht="18">
      <c r="A3" s="2" t="s">
        <v>1</v>
      </c>
    </row>
    <row r="5" spans="1:75" ht="45">
      <c r="A5" s="6" t="s">
        <v>2</v>
      </c>
      <c r="B5" s="6" t="s">
        <v>3</v>
      </c>
      <c r="C5" s="6" t="s">
        <v>4</v>
      </c>
      <c r="D5" s="6" t="s">
        <v>5</v>
      </c>
      <c r="E5" s="6" t="s">
        <v>122</v>
      </c>
      <c r="F5" s="6" t="s">
        <v>115</v>
      </c>
      <c r="G5" s="6" t="s">
        <v>115</v>
      </c>
      <c r="H5" s="6" t="s">
        <v>116</v>
      </c>
      <c r="I5" s="6" t="s">
        <v>121</v>
      </c>
      <c r="J5" s="6" t="s">
        <v>118</v>
      </c>
      <c r="K5" s="7" t="s">
        <v>119</v>
      </c>
      <c r="L5" s="7" t="s">
        <v>120</v>
      </c>
      <c r="M5" s="6" t="s">
        <v>7</v>
      </c>
      <c r="N5" s="6" t="s">
        <v>8</v>
      </c>
      <c r="O5" s="8" t="s">
        <v>9</v>
      </c>
      <c r="P5" s="8" t="s">
        <v>117</v>
      </c>
      <c r="Q5" s="8" t="s">
        <v>6</v>
      </c>
      <c r="R5" s="6" t="s">
        <v>10</v>
      </c>
      <c r="S5" s="6" t="s">
        <v>11</v>
      </c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6" t="s">
        <v>18</v>
      </c>
      <c r="AA5" s="6" t="s">
        <v>19</v>
      </c>
      <c r="AB5" s="6" t="s">
        <v>20</v>
      </c>
      <c r="AC5" s="6" t="s">
        <v>21</v>
      </c>
      <c r="AD5" s="6" t="s">
        <v>22</v>
      </c>
      <c r="AE5" s="6" t="s">
        <v>23</v>
      </c>
      <c r="AF5" s="6" t="s">
        <v>24</v>
      </c>
      <c r="AG5" s="6" t="s">
        <v>25</v>
      </c>
      <c r="AH5" s="6" t="s">
        <v>26</v>
      </c>
      <c r="AI5" s="6" t="s">
        <v>27</v>
      </c>
      <c r="AJ5" s="6" t="s">
        <v>28</v>
      </c>
      <c r="AK5" s="6" t="s">
        <v>29</v>
      </c>
      <c r="AL5" s="6" t="s">
        <v>30</v>
      </c>
      <c r="AM5" s="6" t="s">
        <v>31</v>
      </c>
      <c r="AN5" s="6" t="s">
        <v>32</v>
      </c>
      <c r="AO5" s="6" t="s">
        <v>33</v>
      </c>
      <c r="AP5" s="6" t="s">
        <v>34</v>
      </c>
      <c r="AQ5" s="6" t="s">
        <v>35</v>
      </c>
      <c r="AR5" s="6" t="s">
        <v>36</v>
      </c>
      <c r="AS5" s="6" t="s">
        <v>37</v>
      </c>
      <c r="AT5" s="6" t="s">
        <v>38</v>
      </c>
      <c r="AU5" s="6" t="s">
        <v>39</v>
      </c>
      <c r="AV5" s="6" t="s">
        <v>40</v>
      </c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6" t="s">
        <v>50</v>
      </c>
      <c r="BG5" s="6" t="s">
        <v>51</v>
      </c>
      <c r="BH5" s="6" t="s">
        <v>52</v>
      </c>
      <c r="BI5" s="6" t="s">
        <v>53</v>
      </c>
      <c r="BJ5" s="6" t="s">
        <v>54</v>
      </c>
      <c r="BK5" s="6" t="s">
        <v>55</v>
      </c>
      <c r="BL5" s="6" t="s">
        <v>56</v>
      </c>
      <c r="BM5" s="6" t="s">
        <v>57</v>
      </c>
      <c r="BN5" s="6" t="s">
        <v>58</v>
      </c>
      <c r="BO5" s="6" t="s">
        <v>59</v>
      </c>
      <c r="BP5" s="6" t="s">
        <v>60</v>
      </c>
      <c r="BQ5" s="6" t="s">
        <v>61</v>
      </c>
      <c r="BR5" s="6" t="s">
        <v>62</v>
      </c>
      <c r="BS5" s="6" t="s">
        <v>63</v>
      </c>
      <c r="BT5" s="6" t="s">
        <v>64</v>
      </c>
      <c r="BU5" s="6" t="s">
        <v>65</v>
      </c>
      <c r="BV5" s="6" t="s">
        <v>66</v>
      </c>
      <c r="BW5" s="6" t="s">
        <v>67</v>
      </c>
    </row>
    <row r="6" spans="1:75" ht="15">
      <c r="A6" s="6">
        <v>1</v>
      </c>
      <c r="B6" s="9" t="s">
        <v>68</v>
      </c>
      <c r="C6" s="10" t="s">
        <v>69</v>
      </c>
      <c r="D6" s="10">
        <v>1986</v>
      </c>
      <c r="E6" s="19">
        <v>43274.458333333336</v>
      </c>
      <c r="F6" s="11">
        <v>0.4285185185185185</v>
      </c>
      <c r="G6" s="19">
        <f>IF(F6&lt;1/24*13,$F$2+F6,$F$1+F6)</f>
        <v>43275.42851851852</v>
      </c>
      <c r="H6" s="11">
        <f>G6-E6</f>
        <v>0.9701851851859828</v>
      </c>
      <c r="I6" s="11">
        <f>IF(S6-R6&gt;1/24,1/24,S6-R6)</f>
        <v>0.041666666666666664</v>
      </c>
      <c r="J6" s="11">
        <f>H6-I6</f>
        <v>0.9285185185193162</v>
      </c>
      <c r="K6" s="12">
        <f>ROUNDUP(DAY(J6)*1440+HOUR(J6)*60+MINUTE(J6)+SECOND(J6)/60,0)</f>
        <v>1338</v>
      </c>
      <c r="L6" s="12" t="b">
        <f>AND(K6=Q6)</f>
        <v>1</v>
      </c>
      <c r="M6" s="10">
        <v>0</v>
      </c>
      <c r="N6" s="10">
        <v>57</v>
      </c>
      <c r="O6" s="13">
        <v>2130</v>
      </c>
      <c r="P6" s="14">
        <f>N6-1</f>
        <v>56</v>
      </c>
      <c r="Q6" s="14">
        <v>1338</v>
      </c>
      <c r="R6" s="15">
        <v>0.11388888888888889</v>
      </c>
      <c r="S6" s="15">
        <v>0.15625</v>
      </c>
      <c r="T6" s="15">
        <v>0.2576388888888889</v>
      </c>
      <c r="U6" s="15">
        <v>0.8972222222222223</v>
      </c>
      <c r="V6" s="15">
        <v>0.009027777777777779</v>
      </c>
      <c r="W6" s="15">
        <v>0.31319444444444444</v>
      </c>
      <c r="X6" s="15">
        <v>0.8215277777777777</v>
      </c>
      <c r="Y6" s="15">
        <v>0.9736111111111111</v>
      </c>
      <c r="Z6" s="15">
        <v>0.29444444444444445</v>
      </c>
      <c r="AA6" s="15">
        <v>0.2722222222222222</v>
      </c>
      <c r="AB6" s="15">
        <v>0.034722222222222224</v>
      </c>
      <c r="AC6" s="15">
        <v>0.051388888888888894</v>
      </c>
      <c r="AD6" s="15">
        <v>0.2034722222222222</v>
      </c>
      <c r="AE6" s="15">
        <v>0.18611111111111112</v>
      </c>
      <c r="AF6" s="15">
        <v>0.2222222222222222</v>
      </c>
      <c r="AG6" s="15">
        <v>0.07083333333333333</v>
      </c>
      <c r="AH6" s="15">
        <v>0.17361111111111113</v>
      </c>
      <c r="AI6" s="15">
        <v>0.9506944444444444</v>
      </c>
      <c r="AJ6" s="15">
        <v>0.8430555555555556</v>
      </c>
      <c r="AK6" s="15">
        <v>0.8604166666666666</v>
      </c>
      <c r="AL6" s="15">
        <v>0.3333333333333333</v>
      </c>
      <c r="AM6" s="15">
        <v>0.09930555555555555</v>
      </c>
      <c r="AN6" s="15">
        <v>0.6972222222222223</v>
      </c>
      <c r="AO6" s="15">
        <v>0.517361111111111</v>
      </c>
      <c r="AP6" s="15">
        <v>0.6854166666666667</v>
      </c>
      <c r="AQ6" s="15">
        <v>0.7277777777777777</v>
      </c>
      <c r="AR6" s="15">
        <v>0.4875</v>
      </c>
      <c r="AS6" s="15">
        <v>0.775</v>
      </c>
      <c r="AT6" s="15">
        <v>0.6611111111111111</v>
      </c>
      <c r="AU6" s="15">
        <v>0.61875</v>
      </c>
      <c r="AV6" s="15">
        <v>0.38055555555555554</v>
      </c>
      <c r="AW6" s="15">
        <v>0.5118055555555555</v>
      </c>
      <c r="AX6" s="15">
        <v>0.5270833333333333</v>
      </c>
      <c r="AY6" s="15">
        <v>0.7118055555555555</v>
      </c>
      <c r="AZ6" s="15">
        <v>0.6729166666666666</v>
      </c>
      <c r="BA6" s="15">
        <v>0.5055555555555555</v>
      </c>
      <c r="BB6" s="15">
        <v>0.7881944444444445</v>
      </c>
      <c r="BC6" s="15">
        <v>0.7222222222222222</v>
      </c>
      <c r="BD6" s="15">
        <v>0.7979166666666666</v>
      </c>
      <c r="BE6" s="15">
        <v>0.3451388888888889</v>
      </c>
      <c r="BF6" s="15">
        <v>0.4701388888888889</v>
      </c>
      <c r="BG6" s="15">
        <v>0.5</v>
      </c>
      <c r="BH6" s="15">
        <v>0.41180555555555554</v>
      </c>
      <c r="BI6" s="15">
        <v>0.5506944444444445</v>
      </c>
      <c r="BJ6" s="15">
        <v>0.5381944444444444</v>
      </c>
      <c r="BK6" s="15">
        <v>0.5631944444444444</v>
      </c>
      <c r="BL6" s="15">
        <v>0.5784722222222222</v>
      </c>
      <c r="BM6" s="15">
        <v>0.7527777777777778</v>
      </c>
      <c r="BN6" s="15">
        <v>0.40138888888888885</v>
      </c>
      <c r="BO6" s="15">
        <v>0.6354166666666666</v>
      </c>
      <c r="BP6" s="15">
        <v>0.4756944444444444</v>
      </c>
      <c r="BQ6" s="15">
        <v>0.35833333333333334</v>
      </c>
      <c r="BR6" s="15">
        <v>0.6069444444444444</v>
      </c>
      <c r="BS6" s="15">
        <v>0.7354166666666666</v>
      </c>
      <c r="BT6" s="15">
        <v>0.8083333333333332</v>
      </c>
      <c r="BU6" s="15">
        <v>0.6465277777777778</v>
      </c>
      <c r="BV6" s="15">
        <v>0.7444444444444445</v>
      </c>
      <c r="BW6" s="16">
        <v>0.4285185185185185</v>
      </c>
    </row>
    <row r="7" spans="1:75" ht="15">
      <c r="A7" s="6">
        <f ca="1">IF(O7=O6,IF(P7=P6,IF(Q7=Q6,A6,CELL("wiersz",A2)),CELL("wiersz",A2)),CELL("wiersz",A2))</f>
        <v>2</v>
      </c>
      <c r="B7" s="9" t="s">
        <v>70</v>
      </c>
      <c r="C7" s="10" t="s">
        <v>69</v>
      </c>
      <c r="D7" s="10">
        <v>1982</v>
      </c>
      <c r="E7" s="19">
        <v>43274.458333333336</v>
      </c>
      <c r="F7" s="11">
        <v>0.45947916666666666</v>
      </c>
      <c r="G7" s="19">
        <f aca="true" t="shared" si="0" ref="G7:G50">IF(F7&lt;1/24*13,$F$2+F7,$F$1+F7)</f>
        <v>43275.45947916667</v>
      </c>
      <c r="H7" s="11">
        <f aca="true" t="shared" si="1" ref="H7:H50">G7-E7</f>
        <v>1.0011458333319752</v>
      </c>
      <c r="I7" s="11">
        <f>IF(S7-R7&gt;1/24,1/24,S7-R7)</f>
        <v>0.041666666666666664</v>
      </c>
      <c r="J7" s="11">
        <f aca="true" t="shared" si="2" ref="J7:J50">H7-I7</f>
        <v>0.9594791666653085</v>
      </c>
      <c r="K7" s="12">
        <f aca="true" t="shared" si="3" ref="K7:K50">ROUNDUP(DAY(J7)*1440+HOUR(J7)*60+MINUTE(J7)+SECOND(J7)/60,0)</f>
        <v>1382</v>
      </c>
      <c r="L7" s="12" t="b">
        <f aca="true" t="shared" si="4" ref="L7:L50">AND(K7=Q7)</f>
        <v>1</v>
      </c>
      <c r="M7" s="10">
        <v>0</v>
      </c>
      <c r="N7" s="10">
        <v>57</v>
      </c>
      <c r="O7" s="13">
        <v>2130</v>
      </c>
      <c r="P7" s="14">
        <f aca="true" t="shared" si="5" ref="P7:P50">N7-1</f>
        <v>56</v>
      </c>
      <c r="Q7" s="14">
        <v>1382</v>
      </c>
      <c r="R7" s="15">
        <v>0.7923611111111111</v>
      </c>
      <c r="S7" s="15">
        <v>0.8375</v>
      </c>
      <c r="T7" s="15">
        <v>0.6715277777777778</v>
      </c>
      <c r="U7" s="15">
        <v>0.03333333333333333</v>
      </c>
      <c r="V7" s="15">
        <v>0.9375</v>
      </c>
      <c r="W7" s="15">
        <v>0.6361111111111112</v>
      </c>
      <c r="X7" s="15">
        <v>0.11319444444444444</v>
      </c>
      <c r="Y7" s="15">
        <v>0.9729166666666668</v>
      </c>
      <c r="Z7" s="15">
        <v>0.6972222222222223</v>
      </c>
      <c r="AA7" s="15">
        <v>0.6541666666666667</v>
      </c>
      <c r="AB7" s="15">
        <v>0.9118055555555555</v>
      </c>
      <c r="AC7" s="15">
        <v>0.9</v>
      </c>
      <c r="AD7" s="15">
        <v>0.7479166666666667</v>
      </c>
      <c r="AE7" s="15">
        <v>0.7652777777777778</v>
      </c>
      <c r="AF7" s="15">
        <v>0.7263888888888889</v>
      </c>
      <c r="AG7" s="15">
        <v>0.8805555555555555</v>
      </c>
      <c r="AH7" s="15">
        <v>0.7805555555555556</v>
      </c>
      <c r="AI7" s="15">
        <v>0.007638888888888889</v>
      </c>
      <c r="AJ7" s="15">
        <v>0.09652777777777777</v>
      </c>
      <c r="AK7" s="15">
        <v>0.059722222222222225</v>
      </c>
      <c r="AL7" s="15">
        <v>0.6180555555555556</v>
      </c>
      <c r="AM7" s="15">
        <v>0.8527777777777777</v>
      </c>
      <c r="AN7" s="15">
        <v>0.2673611111111111</v>
      </c>
      <c r="AO7" s="15">
        <v>0.5340277777777778</v>
      </c>
      <c r="AP7" s="15">
        <v>0.2847222222222222</v>
      </c>
      <c r="AQ7" s="15">
        <v>0.23263888888888887</v>
      </c>
      <c r="AR7" s="15">
        <v>0.5645833333333333</v>
      </c>
      <c r="AS7" s="15">
        <v>0.15277777777777776</v>
      </c>
      <c r="AT7" s="15">
        <v>0.3159722222222222</v>
      </c>
      <c r="AU7" s="15">
        <v>0.36319444444444443</v>
      </c>
      <c r="AV7" s="15">
        <v>0.5770833333333333</v>
      </c>
      <c r="AW7" s="15">
        <v>0.5388888888888889</v>
      </c>
      <c r="AX7" s="15">
        <v>0.5263888888888889</v>
      </c>
      <c r="AY7" s="15">
        <v>0.25277777777777777</v>
      </c>
      <c r="AZ7" s="15">
        <v>0.2965277777777778</v>
      </c>
      <c r="BA7" s="15">
        <v>0.5437500000000001</v>
      </c>
      <c r="BB7" s="15">
        <v>0.17361111111111113</v>
      </c>
      <c r="BC7" s="15">
        <v>0.23750000000000002</v>
      </c>
      <c r="BD7" s="15">
        <v>0.14583333333333334</v>
      </c>
      <c r="BE7" s="15">
        <v>0.6069444444444444</v>
      </c>
      <c r="BF7" s="15">
        <v>0.47500000000000003</v>
      </c>
      <c r="BG7" s="15">
        <v>0.5506944444444445</v>
      </c>
      <c r="BH7" s="15">
        <v>0.4361111111111111</v>
      </c>
      <c r="BI7" s="15">
        <v>0.5083333333333333</v>
      </c>
      <c r="BJ7" s="15">
        <v>0.5152777777777778</v>
      </c>
      <c r="BK7" s="15">
        <v>0.4930555555555556</v>
      </c>
      <c r="BL7" s="15">
        <v>0.4166666666666667</v>
      </c>
      <c r="BM7" s="15">
        <v>0.19930555555555554</v>
      </c>
      <c r="BN7" s="15">
        <v>0.45069444444444445</v>
      </c>
      <c r="BO7" s="15">
        <v>0.3444444444444445</v>
      </c>
      <c r="BP7" s="15">
        <v>0.4701388888888889</v>
      </c>
      <c r="BQ7" s="15">
        <v>0.5930555555555556</v>
      </c>
      <c r="BR7" s="15">
        <v>0.3847222222222222</v>
      </c>
      <c r="BS7" s="15">
        <v>0.22152777777777777</v>
      </c>
      <c r="BT7" s="15">
        <v>0.13402777777777777</v>
      </c>
      <c r="BU7" s="15">
        <v>0.3333333333333333</v>
      </c>
      <c r="BV7" s="15">
        <v>0.21041666666666667</v>
      </c>
      <c r="BW7" s="16">
        <v>0.45947916666666666</v>
      </c>
    </row>
    <row r="8" spans="1:75" ht="15">
      <c r="A8" s="6">
        <f aca="true" ca="1" t="shared" si="6" ref="A8:A50">IF(O8=O7,IF(P8=P7,IF(Q8=Q7,A7,CELL("wiersz",A3)),CELL("wiersz",A3)),CELL("wiersz",A3))</f>
        <v>3</v>
      </c>
      <c r="B8" s="9" t="s">
        <v>71</v>
      </c>
      <c r="C8" s="10" t="s">
        <v>69</v>
      </c>
      <c r="D8" s="10">
        <v>1969</v>
      </c>
      <c r="E8" s="19">
        <v>43274.458333333336</v>
      </c>
      <c r="F8" s="11">
        <v>0.4253240740740741</v>
      </c>
      <c r="G8" s="19">
        <f t="shared" si="0"/>
        <v>43275.42532407407</v>
      </c>
      <c r="H8" s="11">
        <f t="shared" si="1"/>
        <v>0.9669907407369465</v>
      </c>
      <c r="I8" s="11">
        <f>IF(S8-R8&gt;1/24,1/24,S8-R8)</f>
        <v>0.04166666666666667</v>
      </c>
      <c r="J8" s="11">
        <f t="shared" si="2"/>
        <v>0.9253240740702798</v>
      </c>
      <c r="K8" s="12">
        <f t="shared" si="3"/>
        <v>1333</v>
      </c>
      <c r="L8" s="12" t="b">
        <f t="shared" si="4"/>
        <v>1</v>
      </c>
      <c r="M8" s="10">
        <v>0</v>
      </c>
      <c r="N8" s="10">
        <v>55</v>
      </c>
      <c r="O8" s="13">
        <v>2070</v>
      </c>
      <c r="P8" s="14">
        <f t="shared" si="5"/>
        <v>54</v>
      </c>
      <c r="Q8" s="14">
        <v>1333</v>
      </c>
      <c r="R8" s="15">
        <v>0.11388888888888889</v>
      </c>
      <c r="S8" s="15">
        <v>0.15555555555555556</v>
      </c>
      <c r="T8" s="15">
        <v>0.2576388888888889</v>
      </c>
      <c r="U8" s="15">
        <v>0.8972222222222223</v>
      </c>
      <c r="V8" s="15">
        <v>0.008333333333333333</v>
      </c>
      <c r="W8" s="15">
        <v>0.31319444444444444</v>
      </c>
      <c r="X8" s="15">
        <v>0.8215277777777777</v>
      </c>
      <c r="Y8" s="15">
        <v>0.9736111111111111</v>
      </c>
      <c r="Z8" s="15">
        <v>0.29444444444444445</v>
      </c>
      <c r="AA8" s="15">
        <v>0.2722222222222222</v>
      </c>
      <c r="AB8" s="15">
        <v>0.034027777777777775</v>
      </c>
      <c r="AC8" s="15">
        <v>0.051388888888888894</v>
      </c>
      <c r="AD8" s="15">
        <v>0.2034722222222222</v>
      </c>
      <c r="AE8" s="15">
        <v>0.18611111111111112</v>
      </c>
      <c r="AF8" s="15">
        <v>0.2222222222222222</v>
      </c>
      <c r="AG8" s="15">
        <v>0.07083333333333333</v>
      </c>
      <c r="AH8" s="15">
        <v>0.17361111111111113</v>
      </c>
      <c r="AI8" s="15">
        <v>0.9506944444444444</v>
      </c>
      <c r="AJ8" s="15">
        <v>0.8430555555555556</v>
      </c>
      <c r="AK8" s="15">
        <v>0.8604166666666666</v>
      </c>
      <c r="AL8" s="15">
        <v>0.3333333333333333</v>
      </c>
      <c r="AM8" s="15">
        <v>0.09930555555555555</v>
      </c>
      <c r="AN8" s="15">
        <v>0.6965277777777777</v>
      </c>
      <c r="AO8" s="15">
        <v>0.517361111111111</v>
      </c>
      <c r="AP8" s="15">
        <v>0.6854166666666667</v>
      </c>
      <c r="AQ8" s="15">
        <v>0.7277777777777777</v>
      </c>
      <c r="AR8" s="15">
        <v>0.4875</v>
      </c>
      <c r="AS8" s="15">
        <v>0.775</v>
      </c>
      <c r="AT8" s="15">
        <v>0.6611111111111111</v>
      </c>
      <c r="AU8" s="15">
        <v>0.61875</v>
      </c>
      <c r="AV8" s="15">
        <v>0.38055555555555554</v>
      </c>
      <c r="AW8" s="15">
        <v>0.5111111111111112</v>
      </c>
      <c r="AX8" s="15">
        <v>0.5270833333333333</v>
      </c>
      <c r="AY8" s="15">
        <v>0.7111111111111111</v>
      </c>
      <c r="AZ8" s="15">
        <v>0.6729166666666666</v>
      </c>
      <c r="BA8" s="15">
        <v>0.5055555555555555</v>
      </c>
      <c r="BB8" s="15">
        <v>0.7868055555555555</v>
      </c>
      <c r="BC8" s="15">
        <v>0.7222222222222222</v>
      </c>
      <c r="BD8" s="15">
        <v>0.7979166666666666</v>
      </c>
      <c r="BE8" s="15">
        <v>0.3451388888888889</v>
      </c>
      <c r="BF8" s="15">
        <v>0.4756944444444444</v>
      </c>
      <c r="BG8" s="15">
        <v>0.4993055555555555</v>
      </c>
      <c r="BH8" s="17"/>
      <c r="BI8" s="15">
        <v>0.5499999999999999</v>
      </c>
      <c r="BJ8" s="15">
        <v>0.5381944444444444</v>
      </c>
      <c r="BK8" s="15">
        <v>0.5625</v>
      </c>
      <c r="BL8" s="15">
        <v>0.5784722222222222</v>
      </c>
      <c r="BM8" s="15">
        <v>0.7527777777777778</v>
      </c>
      <c r="BN8" s="17"/>
      <c r="BO8" s="15">
        <v>0.6347222222222222</v>
      </c>
      <c r="BP8" s="15">
        <v>0.4756944444444444</v>
      </c>
      <c r="BQ8" s="15">
        <v>0.3590277777777778</v>
      </c>
      <c r="BR8" s="15">
        <v>0.6069444444444444</v>
      </c>
      <c r="BS8" s="15">
        <v>0.7354166666666666</v>
      </c>
      <c r="BT8" s="15">
        <v>0.8083333333333332</v>
      </c>
      <c r="BU8" s="15">
        <v>0.6465277777777778</v>
      </c>
      <c r="BV8" s="15">
        <v>0.7444444444444445</v>
      </c>
      <c r="BW8" s="16">
        <v>0.4253240740740741</v>
      </c>
    </row>
    <row r="9" spans="1:75" ht="15">
      <c r="A9" s="6">
        <f ca="1" t="shared" si="6"/>
        <v>4</v>
      </c>
      <c r="B9" s="9" t="s">
        <v>72</v>
      </c>
      <c r="C9" s="10" t="s">
        <v>69</v>
      </c>
      <c r="D9" s="10">
        <v>1984</v>
      </c>
      <c r="E9" s="19">
        <v>43274.458333333336</v>
      </c>
      <c r="F9" s="11">
        <v>0.4937615740740741</v>
      </c>
      <c r="G9" s="19">
        <f t="shared" si="0"/>
        <v>43275.49376157407</v>
      </c>
      <c r="H9" s="11">
        <f t="shared" si="1"/>
        <v>1.0354282407352002</v>
      </c>
      <c r="I9" s="11">
        <f>IF(S9-R9&gt;1/24,1/24,S9-R9)</f>
        <v>0.028472222222222232</v>
      </c>
      <c r="J9" s="11">
        <f t="shared" si="2"/>
        <v>1.006956018512978</v>
      </c>
      <c r="K9" s="12">
        <f t="shared" si="3"/>
        <v>1451</v>
      </c>
      <c r="L9" s="12" t="b">
        <f t="shared" si="4"/>
        <v>1</v>
      </c>
      <c r="M9" s="10">
        <v>11</v>
      </c>
      <c r="N9" s="10">
        <v>52</v>
      </c>
      <c r="O9" s="13">
        <v>1929</v>
      </c>
      <c r="P9" s="14">
        <f t="shared" si="5"/>
        <v>51</v>
      </c>
      <c r="Q9" s="14">
        <v>1451</v>
      </c>
      <c r="R9" s="15">
        <v>0.20555555555555557</v>
      </c>
      <c r="S9" s="15">
        <v>0.2340277777777778</v>
      </c>
      <c r="T9" s="15">
        <v>0.37222222222222223</v>
      </c>
      <c r="U9" s="15">
        <v>0.9347222222222222</v>
      </c>
      <c r="V9" s="15">
        <v>0.06805555555555555</v>
      </c>
      <c r="W9" s="15">
        <v>0.4291666666666667</v>
      </c>
      <c r="X9" s="15">
        <v>0.8604166666666666</v>
      </c>
      <c r="Y9" s="15">
        <v>0.03125</v>
      </c>
      <c r="Z9" s="17"/>
      <c r="AA9" s="15">
        <v>0.39375</v>
      </c>
      <c r="AB9" s="15">
        <v>0.09652777777777777</v>
      </c>
      <c r="AC9" s="15">
        <v>0.12916666666666668</v>
      </c>
      <c r="AD9" s="15">
        <v>0.2972222222222222</v>
      </c>
      <c r="AE9" s="15">
        <v>0.2722222222222222</v>
      </c>
      <c r="AF9" s="15">
        <v>0.33749999999999997</v>
      </c>
      <c r="AG9" s="15">
        <v>0.17500000000000002</v>
      </c>
      <c r="AH9" s="15">
        <v>0.2576388888888889</v>
      </c>
      <c r="AI9" s="15">
        <v>0.0062499999999999995</v>
      </c>
      <c r="AJ9" s="15">
        <v>0.8847222222222223</v>
      </c>
      <c r="AK9" s="15">
        <v>0.9055555555555556</v>
      </c>
      <c r="AL9" s="15">
        <v>0.46388888888888885</v>
      </c>
      <c r="AM9" s="17"/>
      <c r="AN9" s="15">
        <v>0.7152777777777778</v>
      </c>
      <c r="AO9" s="15">
        <v>0.5236111111111111</v>
      </c>
      <c r="AP9" s="15">
        <v>0.6986111111111111</v>
      </c>
      <c r="AQ9" s="15">
        <v>0.7569444444444445</v>
      </c>
      <c r="AR9" s="15">
        <v>0.4875</v>
      </c>
      <c r="AS9" s="15">
        <v>0.8291666666666666</v>
      </c>
      <c r="AT9" s="15">
        <v>0.6659722222222222</v>
      </c>
      <c r="AU9" s="15">
        <v>0.6229166666666667</v>
      </c>
      <c r="AV9" s="17"/>
      <c r="AW9" s="15">
        <v>0.517361111111111</v>
      </c>
      <c r="AX9" s="15">
        <v>0.5381944444444444</v>
      </c>
      <c r="AY9" s="15">
        <v>0.7395833333333334</v>
      </c>
      <c r="AZ9" s="15">
        <v>0.68125</v>
      </c>
      <c r="BA9" s="15">
        <v>0.5111111111111112</v>
      </c>
      <c r="BB9" s="15">
        <v>0.8152777777777778</v>
      </c>
      <c r="BC9" s="15">
        <v>0.7506944444444444</v>
      </c>
      <c r="BD9" s="15">
        <v>0.8340277777777777</v>
      </c>
      <c r="BE9" s="15">
        <v>0.47500000000000003</v>
      </c>
      <c r="BF9" s="15">
        <v>0.47500000000000003</v>
      </c>
      <c r="BG9" s="15">
        <v>0.5041666666666667</v>
      </c>
      <c r="BH9" s="17"/>
      <c r="BI9" s="15">
        <v>0.5583333333333333</v>
      </c>
      <c r="BJ9" s="15">
        <v>0.5479166666666667</v>
      </c>
      <c r="BK9" s="15">
        <v>0.5729166666666666</v>
      </c>
      <c r="BL9" s="15">
        <v>0.5888888888888889</v>
      </c>
      <c r="BM9" s="15">
        <v>0.7909722222222223</v>
      </c>
      <c r="BN9" s="15">
        <v>0.48680555555555555</v>
      </c>
      <c r="BO9" s="15">
        <v>0.6375000000000001</v>
      </c>
      <c r="BP9" s="15">
        <v>0.47500000000000003</v>
      </c>
      <c r="BQ9" s="17"/>
      <c r="BR9" s="15">
        <v>0.611111111111111</v>
      </c>
      <c r="BS9" s="15">
        <v>0.7701388888888889</v>
      </c>
      <c r="BT9" s="15">
        <v>0.845138888888889</v>
      </c>
      <c r="BU9" s="15">
        <v>0.65</v>
      </c>
      <c r="BV9" s="15">
        <v>0.7791666666666667</v>
      </c>
      <c r="BW9" s="16">
        <v>0.4937615740740741</v>
      </c>
    </row>
    <row r="10" spans="1:75" ht="15">
      <c r="A10" s="6">
        <f ca="1" t="shared" si="6"/>
        <v>4</v>
      </c>
      <c r="B10" s="9" t="s">
        <v>73</v>
      </c>
      <c r="C10" s="10" t="s">
        <v>69</v>
      </c>
      <c r="D10" s="10">
        <v>1963</v>
      </c>
      <c r="E10" s="19">
        <v>43274.458333333336</v>
      </c>
      <c r="F10" s="11">
        <v>0.4937615740740741</v>
      </c>
      <c r="G10" s="19">
        <f t="shared" si="0"/>
        <v>43275.49376157407</v>
      </c>
      <c r="H10" s="11">
        <f t="shared" si="1"/>
        <v>1.0354282407352002</v>
      </c>
      <c r="I10" s="11">
        <f>IF(S10-R10&gt;1/24,1/24,S10-R10)</f>
        <v>0.028472222222222232</v>
      </c>
      <c r="J10" s="11">
        <f t="shared" si="2"/>
        <v>1.006956018512978</v>
      </c>
      <c r="K10" s="12">
        <f t="shared" si="3"/>
        <v>1451</v>
      </c>
      <c r="L10" s="12" t="b">
        <f t="shared" si="4"/>
        <v>1</v>
      </c>
      <c r="M10" s="10">
        <v>11</v>
      </c>
      <c r="N10" s="10">
        <v>52</v>
      </c>
      <c r="O10" s="13">
        <v>1929</v>
      </c>
      <c r="P10" s="14">
        <f t="shared" si="5"/>
        <v>51</v>
      </c>
      <c r="Q10" s="14">
        <v>1451</v>
      </c>
      <c r="R10" s="15">
        <v>0.20555555555555557</v>
      </c>
      <c r="S10" s="15">
        <v>0.2340277777777778</v>
      </c>
      <c r="T10" s="15">
        <v>0.37152777777777773</v>
      </c>
      <c r="U10" s="15">
        <v>0.9340277777777778</v>
      </c>
      <c r="V10" s="15">
        <v>0.06805555555555555</v>
      </c>
      <c r="W10" s="15">
        <v>0.43124999999999997</v>
      </c>
      <c r="X10" s="15">
        <v>0.8604166666666666</v>
      </c>
      <c r="Y10" s="15">
        <v>0.03125</v>
      </c>
      <c r="Z10" s="17"/>
      <c r="AA10" s="15">
        <v>0.39375</v>
      </c>
      <c r="AB10" s="15">
        <v>0.09722222222222222</v>
      </c>
      <c r="AC10" s="15">
        <v>0.12986111111111112</v>
      </c>
      <c r="AD10" s="15">
        <v>0.2972222222222222</v>
      </c>
      <c r="AE10" s="15">
        <v>0.2722222222222222</v>
      </c>
      <c r="AF10" s="15">
        <v>0.3368055555555556</v>
      </c>
      <c r="AG10" s="15">
        <v>0.1763888888888889</v>
      </c>
      <c r="AH10" s="15">
        <v>0.2576388888888889</v>
      </c>
      <c r="AI10" s="15">
        <v>0.0062499999999999995</v>
      </c>
      <c r="AJ10" s="15">
        <v>0.8854166666666666</v>
      </c>
      <c r="AK10" s="15">
        <v>0.9055555555555556</v>
      </c>
      <c r="AL10" s="15">
        <v>0.46527777777777773</v>
      </c>
      <c r="AM10" s="17"/>
      <c r="AN10" s="15">
        <v>0.7152777777777778</v>
      </c>
      <c r="AO10" s="15">
        <v>0.5236111111111111</v>
      </c>
      <c r="AP10" s="15">
        <v>0.6993055555555556</v>
      </c>
      <c r="AQ10" s="15">
        <v>0.7576388888888889</v>
      </c>
      <c r="AR10" s="15">
        <v>0.48819444444444443</v>
      </c>
      <c r="AS10" s="15">
        <v>0.8291666666666666</v>
      </c>
      <c r="AT10" s="15">
        <v>0.6666666666666666</v>
      </c>
      <c r="AU10" s="15">
        <v>0.6229166666666667</v>
      </c>
      <c r="AV10" s="17"/>
      <c r="AW10" s="15">
        <v>0.5180555555555556</v>
      </c>
      <c r="AX10" s="15">
        <v>0.5375</v>
      </c>
      <c r="AY10" s="15">
        <v>0.7388888888888889</v>
      </c>
      <c r="AZ10" s="15">
        <v>0.68125</v>
      </c>
      <c r="BA10" s="15">
        <v>0.5111111111111112</v>
      </c>
      <c r="BB10" s="15">
        <v>0.8180555555555555</v>
      </c>
      <c r="BC10" s="15">
        <v>0.7506944444444444</v>
      </c>
      <c r="BD10" s="15">
        <v>0.8340277777777777</v>
      </c>
      <c r="BE10" s="15">
        <v>0.47500000000000003</v>
      </c>
      <c r="BF10" s="15">
        <v>0.46875</v>
      </c>
      <c r="BG10" s="15">
        <v>0.5041666666666667</v>
      </c>
      <c r="BH10" s="17"/>
      <c r="BI10" s="15">
        <v>0.5590277777777778</v>
      </c>
      <c r="BJ10" s="15">
        <v>0.5479166666666667</v>
      </c>
      <c r="BK10" s="15">
        <v>0.5736111111111112</v>
      </c>
      <c r="BL10" s="15">
        <v>0.5888888888888889</v>
      </c>
      <c r="BM10" s="15">
        <v>0.7909722222222223</v>
      </c>
      <c r="BN10" s="15">
        <v>0.48680555555555555</v>
      </c>
      <c r="BO10" s="15">
        <v>0.6375000000000001</v>
      </c>
      <c r="BP10" s="15">
        <v>0.47500000000000003</v>
      </c>
      <c r="BQ10" s="17"/>
      <c r="BR10" s="15">
        <v>0.6118055555555556</v>
      </c>
      <c r="BS10" s="15">
        <v>0.7708333333333334</v>
      </c>
      <c r="BT10" s="15">
        <v>0.8444444444444444</v>
      </c>
      <c r="BU10" s="15">
        <v>0.65</v>
      </c>
      <c r="BV10" s="15">
        <v>0.779861111111111</v>
      </c>
      <c r="BW10" s="16">
        <v>0.4937615740740741</v>
      </c>
    </row>
    <row r="11" spans="1:75" ht="15">
      <c r="A11" s="6">
        <f ca="1" t="shared" si="6"/>
        <v>6</v>
      </c>
      <c r="B11" s="9" t="s">
        <v>74</v>
      </c>
      <c r="C11" s="10" t="s">
        <v>69</v>
      </c>
      <c r="D11" s="10">
        <v>1987</v>
      </c>
      <c r="E11" s="19">
        <v>43274.458333333336</v>
      </c>
      <c r="F11" s="11">
        <v>0.4881712962962963</v>
      </c>
      <c r="G11" s="19">
        <f t="shared" si="0"/>
        <v>43275.488171296296</v>
      </c>
      <c r="H11" s="11">
        <f t="shared" si="1"/>
        <v>1.0298379629603005</v>
      </c>
      <c r="I11" s="11">
        <f>IF(S11-R11&gt;1/24,1/24,S11-R11)</f>
        <v>0.028472222222222177</v>
      </c>
      <c r="J11" s="11">
        <f t="shared" si="2"/>
        <v>1.0013657407380783</v>
      </c>
      <c r="K11" s="12">
        <f t="shared" si="3"/>
        <v>1442</v>
      </c>
      <c r="L11" s="12" t="b">
        <f t="shared" si="4"/>
        <v>1</v>
      </c>
      <c r="M11" s="10">
        <v>3</v>
      </c>
      <c r="N11" s="10">
        <v>51</v>
      </c>
      <c r="O11" s="13">
        <v>1887</v>
      </c>
      <c r="P11" s="14">
        <f t="shared" si="5"/>
        <v>50</v>
      </c>
      <c r="Q11" s="14">
        <v>1442</v>
      </c>
      <c r="R11" s="15">
        <v>0.20625000000000002</v>
      </c>
      <c r="S11" s="15">
        <v>0.2347222222222222</v>
      </c>
      <c r="T11" s="15">
        <v>0.37222222222222223</v>
      </c>
      <c r="U11" s="15">
        <v>0.9340277777777778</v>
      </c>
      <c r="V11" s="15">
        <v>0.06805555555555555</v>
      </c>
      <c r="W11" s="15">
        <v>0.4291666666666667</v>
      </c>
      <c r="X11" s="15">
        <v>0.8604166666666666</v>
      </c>
      <c r="Y11" s="15">
        <v>0.03194444444444445</v>
      </c>
      <c r="Z11" s="17"/>
      <c r="AA11" s="15">
        <v>0.39444444444444443</v>
      </c>
      <c r="AB11" s="15">
        <v>0.09791666666666667</v>
      </c>
      <c r="AC11" s="15">
        <v>0.12986111111111112</v>
      </c>
      <c r="AD11" s="15">
        <v>0.2972222222222222</v>
      </c>
      <c r="AE11" s="15">
        <v>0.2722222222222222</v>
      </c>
      <c r="AF11" s="15">
        <v>0.33749999999999997</v>
      </c>
      <c r="AG11" s="15">
        <v>0.17569444444444446</v>
      </c>
      <c r="AH11" s="15">
        <v>0.2576388888888889</v>
      </c>
      <c r="AI11" s="15">
        <v>0.0062499999999999995</v>
      </c>
      <c r="AJ11" s="15">
        <v>0.8854166666666666</v>
      </c>
      <c r="AK11" s="15">
        <v>0.9055555555555556</v>
      </c>
      <c r="AL11" s="17"/>
      <c r="AM11" s="17"/>
      <c r="AN11" s="15">
        <v>0.7152777777777778</v>
      </c>
      <c r="AO11" s="15">
        <v>0.5236111111111111</v>
      </c>
      <c r="AP11" s="15">
        <v>0.6993055555555556</v>
      </c>
      <c r="AQ11" s="15">
        <v>0.7576388888888889</v>
      </c>
      <c r="AR11" s="15">
        <v>0.48819444444444443</v>
      </c>
      <c r="AS11" s="15">
        <v>0.8277777777777778</v>
      </c>
      <c r="AT11" s="15">
        <v>0.6666666666666666</v>
      </c>
      <c r="AU11" s="15">
        <v>0.6229166666666667</v>
      </c>
      <c r="AV11" s="17"/>
      <c r="AW11" s="15">
        <v>0.5187499999999999</v>
      </c>
      <c r="AX11" s="15">
        <v>0.5354166666666667</v>
      </c>
      <c r="AY11" s="15">
        <v>0.7395833333333334</v>
      </c>
      <c r="AZ11" s="15">
        <v>0.68125</v>
      </c>
      <c r="BA11" s="15">
        <v>0.5111111111111112</v>
      </c>
      <c r="BB11" s="15">
        <v>0.8159722222222222</v>
      </c>
      <c r="BC11" s="15">
        <v>0.75</v>
      </c>
      <c r="BD11" s="15">
        <v>0.8347222222222223</v>
      </c>
      <c r="BE11" s="15">
        <v>0.46527777777777773</v>
      </c>
      <c r="BF11" s="15">
        <v>0.4701388888888889</v>
      </c>
      <c r="BG11" s="15">
        <v>0.5041666666666667</v>
      </c>
      <c r="BH11" s="17"/>
      <c r="BI11" s="15">
        <v>0.5541666666666667</v>
      </c>
      <c r="BJ11" s="15">
        <v>0.545138888888889</v>
      </c>
      <c r="BK11" s="15">
        <v>0.5743055555555555</v>
      </c>
      <c r="BL11" s="15">
        <v>0.5895833333333333</v>
      </c>
      <c r="BM11" s="15">
        <v>0.7909722222222223</v>
      </c>
      <c r="BN11" s="15">
        <v>0.48055555555555557</v>
      </c>
      <c r="BO11" s="15">
        <v>0.6381944444444444</v>
      </c>
      <c r="BP11" s="15">
        <v>0.4763888888888889</v>
      </c>
      <c r="BQ11" s="17"/>
      <c r="BR11" s="15">
        <v>0.6118055555555556</v>
      </c>
      <c r="BS11" s="15">
        <v>0.7701388888888889</v>
      </c>
      <c r="BT11" s="15">
        <v>0.845138888888889</v>
      </c>
      <c r="BU11" s="15">
        <v>0.6493055555555556</v>
      </c>
      <c r="BV11" s="15">
        <v>0.779861111111111</v>
      </c>
      <c r="BW11" s="16">
        <v>0.4881712962962963</v>
      </c>
    </row>
    <row r="12" spans="1:75" ht="15">
      <c r="A12" s="6">
        <f ca="1" t="shared" si="6"/>
        <v>7</v>
      </c>
      <c r="B12" s="9" t="s">
        <v>75</v>
      </c>
      <c r="C12" s="10" t="s">
        <v>69</v>
      </c>
      <c r="D12" s="10">
        <v>1973</v>
      </c>
      <c r="E12" s="19">
        <v>43274.458333333336</v>
      </c>
      <c r="F12" s="11">
        <v>0.4775115740740741</v>
      </c>
      <c r="G12" s="19">
        <f t="shared" si="0"/>
        <v>43275.47751157408</v>
      </c>
      <c r="H12" s="11">
        <f t="shared" si="1"/>
        <v>1.0191782407418941</v>
      </c>
      <c r="I12" s="11">
        <f>IF(S12-R12&gt;1/24,1/24,S12-R12)</f>
        <v>0.03750000000000003</v>
      </c>
      <c r="J12" s="11">
        <f t="shared" si="2"/>
        <v>0.981678240741894</v>
      </c>
      <c r="K12" s="12">
        <f t="shared" si="3"/>
        <v>1414</v>
      </c>
      <c r="L12" s="12" t="b">
        <f t="shared" si="4"/>
        <v>1</v>
      </c>
      <c r="M12" s="10">
        <v>0</v>
      </c>
      <c r="N12" s="10">
        <v>49</v>
      </c>
      <c r="O12" s="13">
        <v>1790</v>
      </c>
      <c r="P12" s="14">
        <f t="shared" si="5"/>
        <v>48</v>
      </c>
      <c r="Q12" s="14">
        <v>1414</v>
      </c>
      <c r="R12" s="15">
        <v>0.19999999999999998</v>
      </c>
      <c r="S12" s="15">
        <v>0.23750000000000002</v>
      </c>
      <c r="T12" s="15">
        <v>0.34652777777777777</v>
      </c>
      <c r="U12" s="15">
        <v>0.9722222222222222</v>
      </c>
      <c r="V12" s="15">
        <v>0.11458333333333333</v>
      </c>
      <c r="W12" s="15">
        <v>0.3979166666666667</v>
      </c>
      <c r="X12" s="15">
        <v>0.8861111111111111</v>
      </c>
      <c r="Y12" s="15">
        <v>0.05416666666666667</v>
      </c>
      <c r="Z12" s="17"/>
      <c r="AA12" s="15">
        <v>0.3625</v>
      </c>
      <c r="AB12" s="17"/>
      <c r="AC12" s="17"/>
      <c r="AD12" s="15">
        <v>0.28402777777777777</v>
      </c>
      <c r="AE12" s="15">
        <v>0.14444444444444446</v>
      </c>
      <c r="AF12" s="15">
        <v>0.3104166666666667</v>
      </c>
      <c r="AG12" s="17"/>
      <c r="AH12" s="15">
        <v>0.2569444444444445</v>
      </c>
      <c r="AI12" s="15">
        <v>0.01875</v>
      </c>
      <c r="AJ12" s="15">
        <v>0.904861111111111</v>
      </c>
      <c r="AK12" s="15">
        <v>0.9333333333333332</v>
      </c>
      <c r="AL12" s="15">
        <v>0.4263888888888889</v>
      </c>
      <c r="AM12" s="17"/>
      <c r="AN12" s="15">
        <v>0.7277777777777777</v>
      </c>
      <c r="AO12" s="15">
        <v>0.5229166666666667</v>
      </c>
      <c r="AP12" s="15">
        <v>0.7104166666666667</v>
      </c>
      <c r="AQ12" s="15">
        <v>0.7701388888888889</v>
      </c>
      <c r="AR12" s="15">
        <v>0.48680555555555555</v>
      </c>
      <c r="AS12" s="15">
        <v>0.845138888888889</v>
      </c>
      <c r="AT12" s="15">
        <v>0.68125</v>
      </c>
      <c r="AU12" s="15">
        <v>0.6263888888888889</v>
      </c>
      <c r="AV12" s="17"/>
      <c r="AW12" s="15">
        <v>0.513888888888889</v>
      </c>
      <c r="AX12" s="15">
        <v>0.5354166666666667</v>
      </c>
      <c r="AY12" s="15">
        <v>0.75</v>
      </c>
      <c r="AZ12" s="15">
        <v>0.6958333333333333</v>
      </c>
      <c r="BA12" s="15">
        <v>0.5048611111111111</v>
      </c>
      <c r="BB12" s="15">
        <v>0.8305555555555556</v>
      </c>
      <c r="BC12" s="15">
        <v>0.7631944444444444</v>
      </c>
      <c r="BD12" s="15">
        <v>0.8513888888888889</v>
      </c>
      <c r="BE12" s="15">
        <v>0.44027777777777777</v>
      </c>
      <c r="BF12" s="15">
        <v>0.46875</v>
      </c>
      <c r="BG12" s="15">
        <v>0.4993055555555555</v>
      </c>
      <c r="BH12" s="15">
        <v>0.6104166666666667</v>
      </c>
      <c r="BI12" s="15">
        <v>0.5534722222222223</v>
      </c>
      <c r="BJ12" s="15">
        <v>0.545138888888889</v>
      </c>
      <c r="BK12" s="17"/>
      <c r="BL12" s="15">
        <v>0.5923611111111111</v>
      </c>
      <c r="BM12" s="15">
        <v>0.813888888888889</v>
      </c>
      <c r="BN12" s="15">
        <v>0.46597222222222223</v>
      </c>
      <c r="BO12" s="15">
        <v>0.6472222222222223</v>
      </c>
      <c r="BP12" s="15">
        <v>0.47500000000000003</v>
      </c>
      <c r="BQ12" s="17"/>
      <c r="BR12" s="15">
        <v>0.576388888888889</v>
      </c>
      <c r="BS12" s="15">
        <v>0.7805555555555556</v>
      </c>
      <c r="BT12" s="15">
        <v>0.86875</v>
      </c>
      <c r="BU12" s="15">
        <v>0.6597222222222222</v>
      </c>
      <c r="BV12" s="15">
        <v>0.7930555555555556</v>
      </c>
      <c r="BW12" s="16">
        <v>0.4775115740740741</v>
      </c>
    </row>
    <row r="13" spans="1:75" ht="15">
      <c r="A13" s="6">
        <f ca="1" t="shared" si="6"/>
        <v>8</v>
      </c>
      <c r="B13" s="9" t="s">
        <v>76</v>
      </c>
      <c r="C13" s="10" t="s">
        <v>69</v>
      </c>
      <c r="D13" s="10">
        <v>1966</v>
      </c>
      <c r="E13" s="19">
        <v>43274.458333333336</v>
      </c>
      <c r="F13" s="11">
        <v>0.531099537037037</v>
      </c>
      <c r="G13" s="19">
        <f t="shared" si="0"/>
        <v>43275.53109953704</v>
      </c>
      <c r="H13" s="11">
        <f t="shared" si="1"/>
        <v>1.0727662037024857</v>
      </c>
      <c r="I13" s="11">
        <f>IF(S13-R13&gt;1/24,1/24,S13-R13)</f>
        <v>0.037500000000000006</v>
      </c>
      <c r="J13" s="11">
        <f t="shared" si="2"/>
        <v>1.0352662037024856</v>
      </c>
      <c r="K13" s="12">
        <f t="shared" si="3"/>
        <v>1491</v>
      </c>
      <c r="L13" s="12" t="b">
        <f t="shared" si="4"/>
        <v>1</v>
      </c>
      <c r="M13" s="10">
        <v>51</v>
      </c>
      <c r="N13" s="10">
        <v>49</v>
      </c>
      <c r="O13" s="13">
        <v>1779</v>
      </c>
      <c r="P13" s="14">
        <f t="shared" si="5"/>
        <v>48</v>
      </c>
      <c r="Q13" s="14">
        <v>1491</v>
      </c>
      <c r="R13" s="15">
        <v>0.24305555555555555</v>
      </c>
      <c r="S13" s="15">
        <v>0.28055555555555556</v>
      </c>
      <c r="T13" s="15">
        <v>0.3958333333333333</v>
      </c>
      <c r="U13" s="15">
        <v>0.9145833333333333</v>
      </c>
      <c r="V13" s="15">
        <v>0.11458333333333333</v>
      </c>
      <c r="W13" s="15">
        <v>0.44930555555555557</v>
      </c>
      <c r="X13" s="15">
        <v>0.8652777777777777</v>
      </c>
      <c r="Y13" s="15">
        <v>0.06180555555555556</v>
      </c>
      <c r="Z13" s="17"/>
      <c r="AA13" s="15">
        <v>0.4159722222222222</v>
      </c>
      <c r="AB13" s="15">
        <v>0.15208333333333332</v>
      </c>
      <c r="AC13" s="15">
        <v>0.18125</v>
      </c>
      <c r="AD13" s="15">
        <v>0.33819444444444446</v>
      </c>
      <c r="AE13" s="15">
        <v>0.31527777777777777</v>
      </c>
      <c r="AF13" s="15">
        <v>0.3611111111111111</v>
      </c>
      <c r="AG13" s="15">
        <v>0.2152777777777778</v>
      </c>
      <c r="AH13" s="15">
        <v>0.29791666666666666</v>
      </c>
      <c r="AI13" s="15">
        <v>0.9708333333333333</v>
      </c>
      <c r="AJ13" s="17"/>
      <c r="AK13" s="15">
        <v>0.8840277777777777</v>
      </c>
      <c r="AL13" s="15">
        <v>0.47430555555555554</v>
      </c>
      <c r="AM13" s="17"/>
      <c r="AN13" s="15">
        <v>0.6659722222222222</v>
      </c>
      <c r="AO13" s="15">
        <v>0.5236111111111111</v>
      </c>
      <c r="AP13" s="15">
        <v>0.7166666666666667</v>
      </c>
      <c r="AQ13" s="15">
        <v>0.7534722222222222</v>
      </c>
      <c r="AR13" s="17"/>
      <c r="AS13" s="15">
        <v>0.8277777777777778</v>
      </c>
      <c r="AT13" s="15">
        <v>0.6868055555555556</v>
      </c>
      <c r="AU13" s="15">
        <v>0.6229166666666667</v>
      </c>
      <c r="AV13" s="17"/>
      <c r="AW13" s="15">
        <v>0.5180555555555556</v>
      </c>
      <c r="AX13" s="15">
        <v>0.5354166666666667</v>
      </c>
      <c r="AY13" s="15">
        <v>0.7347222222222222</v>
      </c>
      <c r="AZ13" s="15">
        <v>0.7006944444444444</v>
      </c>
      <c r="BA13" s="15">
        <v>0.5118055555555555</v>
      </c>
      <c r="BB13" s="15">
        <v>0.8159722222222222</v>
      </c>
      <c r="BC13" s="15">
        <v>0.7465277777777778</v>
      </c>
      <c r="BD13" s="15">
        <v>0.8347222222222223</v>
      </c>
      <c r="BE13" s="15">
        <v>0.5034722222222222</v>
      </c>
      <c r="BF13" s="15">
        <v>0.4895833333333333</v>
      </c>
      <c r="BG13" s="15">
        <v>0.5041666666666667</v>
      </c>
      <c r="BH13" s="17"/>
      <c r="BI13" s="15">
        <v>0.5583333333333333</v>
      </c>
      <c r="BJ13" s="15">
        <v>0.545138888888889</v>
      </c>
      <c r="BK13" s="15">
        <v>0.5756944444444444</v>
      </c>
      <c r="BL13" s="15">
        <v>0.5923611111111111</v>
      </c>
      <c r="BM13" s="15">
        <v>0.7909722222222223</v>
      </c>
      <c r="BN13" s="15">
        <v>0.5208333333333334</v>
      </c>
      <c r="BO13" s="17"/>
      <c r="BP13" s="15">
        <v>0.48194444444444445</v>
      </c>
      <c r="BQ13" s="17"/>
      <c r="BR13" s="15">
        <v>0.6118055555555556</v>
      </c>
      <c r="BS13" s="15">
        <v>0.7722222222222223</v>
      </c>
      <c r="BT13" s="15">
        <v>0.8444444444444444</v>
      </c>
      <c r="BU13" s="15">
        <v>0.6409722222222222</v>
      </c>
      <c r="BV13" s="15">
        <v>0.7805555555555556</v>
      </c>
      <c r="BW13" s="16">
        <v>0.531099537037037</v>
      </c>
    </row>
    <row r="14" spans="1:75" ht="15">
      <c r="A14" s="6">
        <f ca="1" t="shared" si="6"/>
        <v>9</v>
      </c>
      <c r="B14" s="9" t="s">
        <v>77</v>
      </c>
      <c r="C14" s="10" t="s">
        <v>69</v>
      </c>
      <c r="D14" s="10">
        <v>1992</v>
      </c>
      <c r="E14" s="19">
        <v>43274.458333333336</v>
      </c>
      <c r="F14" s="11">
        <v>0.5287037037037037</v>
      </c>
      <c r="G14" s="19">
        <f t="shared" si="0"/>
        <v>43275.528703703705</v>
      </c>
      <c r="H14" s="11">
        <f t="shared" si="1"/>
        <v>1.0703703703693463</v>
      </c>
      <c r="I14" s="11">
        <f>IF(S14-R14&gt;1/24,1/24,S14-R14)</f>
        <v>0.041666666666666664</v>
      </c>
      <c r="J14" s="11">
        <f t="shared" si="2"/>
        <v>1.0287037037026796</v>
      </c>
      <c r="K14" s="12">
        <f t="shared" si="3"/>
        <v>1482</v>
      </c>
      <c r="L14" s="12" t="b">
        <f t="shared" si="4"/>
        <v>1</v>
      </c>
      <c r="M14" s="10">
        <v>42</v>
      </c>
      <c r="N14" s="10">
        <v>46</v>
      </c>
      <c r="O14" s="13">
        <v>1758</v>
      </c>
      <c r="P14" s="14">
        <f t="shared" si="5"/>
        <v>45</v>
      </c>
      <c r="Q14" s="14">
        <v>1482</v>
      </c>
      <c r="R14" s="15">
        <v>0.7479166666666667</v>
      </c>
      <c r="S14" s="15">
        <v>0.7958333333333334</v>
      </c>
      <c r="T14" s="15">
        <v>0.6208333333333333</v>
      </c>
      <c r="U14" s="15">
        <v>0</v>
      </c>
      <c r="V14" s="15">
        <v>0.8951388888888889</v>
      </c>
      <c r="W14" s="15">
        <v>0.5743055555555555</v>
      </c>
      <c r="X14" s="15">
        <v>0.09513888888888888</v>
      </c>
      <c r="Y14" s="15">
        <v>0.9347222222222222</v>
      </c>
      <c r="Z14" s="15">
        <v>0.6465277777777778</v>
      </c>
      <c r="AA14" s="15">
        <v>0.5979166666666667</v>
      </c>
      <c r="AB14" s="15">
        <v>0.8701388888888889</v>
      </c>
      <c r="AC14" s="15">
        <v>0.8597222222222222</v>
      </c>
      <c r="AD14" s="15">
        <v>0.7013888888888888</v>
      </c>
      <c r="AE14" s="15">
        <v>0.720138888888889</v>
      </c>
      <c r="AF14" s="15">
        <v>0.6770833333333334</v>
      </c>
      <c r="AG14" s="15">
        <v>0.84375</v>
      </c>
      <c r="AH14" s="15">
        <v>0.7347222222222222</v>
      </c>
      <c r="AI14" s="15">
        <v>0.9645833333333332</v>
      </c>
      <c r="AJ14" s="15">
        <v>0.06319444444444444</v>
      </c>
      <c r="AK14" s="15">
        <v>0.035416666666666666</v>
      </c>
      <c r="AL14" s="15">
        <v>0.5527777777777778</v>
      </c>
      <c r="AM14" s="15">
        <v>0.8118055555555556</v>
      </c>
      <c r="AN14" s="15">
        <v>0.3138888888888889</v>
      </c>
      <c r="AO14" s="17"/>
      <c r="AP14" s="17"/>
      <c r="AQ14" s="15">
        <v>0.2708333333333333</v>
      </c>
      <c r="AR14" s="17"/>
      <c r="AS14" s="15">
        <v>0.16874999999999998</v>
      </c>
      <c r="AT14" s="15">
        <v>0.3368055555555556</v>
      </c>
      <c r="AU14" s="15">
        <v>0.38125000000000003</v>
      </c>
      <c r="AV14" s="15">
        <v>0.5145833333333333</v>
      </c>
      <c r="AW14" s="17"/>
      <c r="AX14" s="17"/>
      <c r="AY14" s="15">
        <v>0.2965277777777778</v>
      </c>
      <c r="AZ14" s="17"/>
      <c r="BA14" s="17"/>
      <c r="BB14" s="15">
        <v>0.20138888888888887</v>
      </c>
      <c r="BC14" s="15">
        <v>0.27847222222222223</v>
      </c>
      <c r="BD14" s="15">
        <v>0.16041666666666668</v>
      </c>
      <c r="BE14" s="15">
        <v>0.49513888888888885</v>
      </c>
      <c r="BF14" s="15">
        <v>0.5097222222222222</v>
      </c>
      <c r="BG14" s="17"/>
      <c r="BH14" s="15">
        <v>0.4784722222222222</v>
      </c>
      <c r="BI14" s="17"/>
      <c r="BJ14" s="17"/>
      <c r="BK14" s="17"/>
      <c r="BL14" s="15">
        <v>0.44166666666666665</v>
      </c>
      <c r="BM14" s="15">
        <v>0.22916666666666666</v>
      </c>
      <c r="BN14" s="15">
        <v>0.46875</v>
      </c>
      <c r="BO14" s="15">
        <v>0.36180555555555555</v>
      </c>
      <c r="BP14" s="15">
        <v>0.5201388888888888</v>
      </c>
      <c r="BQ14" s="15">
        <v>0.53125</v>
      </c>
      <c r="BR14" s="15">
        <v>0.4215277777777778</v>
      </c>
      <c r="BS14" s="15">
        <v>0.2604166666666667</v>
      </c>
      <c r="BT14" s="15">
        <v>0.14930555555555555</v>
      </c>
      <c r="BU14" s="15">
        <v>0.3513888888888889</v>
      </c>
      <c r="BV14" s="15">
        <v>0.2423611111111111</v>
      </c>
      <c r="BW14" s="16">
        <v>0.5287037037037037</v>
      </c>
    </row>
    <row r="15" spans="1:75" ht="15">
      <c r="A15" s="6">
        <f ca="1" t="shared" si="6"/>
        <v>10</v>
      </c>
      <c r="B15" s="9" t="s">
        <v>78</v>
      </c>
      <c r="C15" s="10" t="s">
        <v>69</v>
      </c>
      <c r="D15" s="10">
        <v>1967</v>
      </c>
      <c r="E15" s="19">
        <v>43274.458333333336</v>
      </c>
      <c r="F15" s="11">
        <v>0.48814814814814816</v>
      </c>
      <c r="G15" s="19">
        <f t="shared" si="0"/>
        <v>43275.48814814815</v>
      </c>
      <c r="H15" s="11">
        <f t="shared" si="1"/>
        <v>1.0298148148140172</v>
      </c>
      <c r="I15" s="11">
        <f>IF(S15-R15&gt;1/24,1/24,S15-R15)</f>
        <v>0.028472222222222232</v>
      </c>
      <c r="J15" s="11">
        <f t="shared" si="2"/>
        <v>1.001342592591795</v>
      </c>
      <c r="K15" s="12">
        <f t="shared" si="3"/>
        <v>1442</v>
      </c>
      <c r="L15" s="12" t="b">
        <f t="shared" si="4"/>
        <v>1</v>
      </c>
      <c r="M15" s="10">
        <v>2</v>
      </c>
      <c r="N15" s="10">
        <v>46</v>
      </c>
      <c r="O15" s="13">
        <v>1738</v>
      </c>
      <c r="P15" s="14">
        <f t="shared" si="5"/>
        <v>45</v>
      </c>
      <c r="Q15" s="14">
        <v>1442</v>
      </c>
      <c r="R15" s="15">
        <v>0.20555555555555557</v>
      </c>
      <c r="S15" s="15">
        <v>0.2340277777777778</v>
      </c>
      <c r="T15" s="15">
        <v>0.37222222222222223</v>
      </c>
      <c r="U15" s="15">
        <v>0.9347222222222222</v>
      </c>
      <c r="V15" s="15">
        <v>0.06666666666666667</v>
      </c>
      <c r="W15" s="15">
        <v>0.4298611111111111</v>
      </c>
      <c r="X15" s="15">
        <v>0.8604166666666666</v>
      </c>
      <c r="Y15" s="15">
        <v>0.03194444444444445</v>
      </c>
      <c r="Z15" s="17"/>
      <c r="AA15" s="15">
        <v>0.39444444444444443</v>
      </c>
      <c r="AB15" s="15">
        <v>0.09722222222222222</v>
      </c>
      <c r="AC15" s="15">
        <v>0.12986111111111112</v>
      </c>
      <c r="AD15" s="15">
        <v>0.2972222222222222</v>
      </c>
      <c r="AE15" s="15">
        <v>0.2722222222222222</v>
      </c>
      <c r="AF15" s="15">
        <v>0.33749999999999997</v>
      </c>
      <c r="AG15" s="15">
        <v>0.17569444444444446</v>
      </c>
      <c r="AH15" s="15">
        <v>0.2569444444444445</v>
      </c>
      <c r="AI15" s="15">
        <v>0.009027777777777779</v>
      </c>
      <c r="AJ15" s="15">
        <v>0.8854166666666666</v>
      </c>
      <c r="AK15" s="15">
        <v>0.9055555555555556</v>
      </c>
      <c r="AL15" s="17"/>
      <c r="AM15" s="17"/>
      <c r="AN15" s="15">
        <v>0.6659722222222222</v>
      </c>
      <c r="AO15" s="15">
        <v>0.517361111111111</v>
      </c>
      <c r="AP15" s="17"/>
      <c r="AQ15" s="15">
        <v>0.7118055555555555</v>
      </c>
      <c r="AR15" s="17"/>
      <c r="AS15" s="15">
        <v>0.8291666666666666</v>
      </c>
      <c r="AT15" s="17"/>
      <c r="AU15" s="15">
        <v>0.6229166666666667</v>
      </c>
      <c r="AV15" s="17"/>
      <c r="AW15" s="15">
        <v>0.5111111111111112</v>
      </c>
      <c r="AX15" s="15">
        <v>0.5277777777777778</v>
      </c>
      <c r="AY15" s="15">
        <v>0.6868055555555556</v>
      </c>
      <c r="AZ15" s="17"/>
      <c r="BA15" s="15">
        <v>0.5048611111111111</v>
      </c>
      <c r="BB15" s="15">
        <v>0.8159722222222222</v>
      </c>
      <c r="BC15" s="15">
        <v>0.7000000000000001</v>
      </c>
      <c r="BD15" s="15">
        <v>0.8347222222222223</v>
      </c>
      <c r="BE15" s="15">
        <v>0.46527777777777773</v>
      </c>
      <c r="BF15" s="15">
        <v>0.48125</v>
      </c>
      <c r="BG15" s="15">
        <v>0.49583333333333335</v>
      </c>
      <c r="BH15" s="17"/>
      <c r="BI15" s="15">
        <v>0.5493055555555556</v>
      </c>
      <c r="BJ15" s="15">
        <v>0.5381944444444444</v>
      </c>
      <c r="BK15" s="15">
        <v>0.5673611111111111</v>
      </c>
      <c r="BL15" s="15">
        <v>0.5854166666666667</v>
      </c>
      <c r="BM15" s="15">
        <v>0.75625</v>
      </c>
      <c r="BN15" s="15">
        <v>0.48055555555555557</v>
      </c>
      <c r="BO15" s="17"/>
      <c r="BP15" s="15">
        <v>0.47500000000000003</v>
      </c>
      <c r="BQ15" s="17"/>
      <c r="BR15" s="15">
        <v>0.611111111111111</v>
      </c>
      <c r="BS15" s="15">
        <v>0.7284722222222223</v>
      </c>
      <c r="BT15" s="15">
        <v>0.8444444444444444</v>
      </c>
      <c r="BU15" s="15">
        <v>0.6409722222222222</v>
      </c>
      <c r="BV15" s="15">
        <v>0.7430555555555555</v>
      </c>
      <c r="BW15" s="16">
        <v>0.48814814814814816</v>
      </c>
    </row>
    <row r="16" spans="1:75" ht="15">
      <c r="A16" s="6">
        <f ca="1" t="shared" si="6"/>
        <v>11</v>
      </c>
      <c r="B16" s="9" t="s">
        <v>79</v>
      </c>
      <c r="C16" s="10" t="s">
        <v>69</v>
      </c>
      <c r="D16" s="10">
        <v>1983</v>
      </c>
      <c r="E16" s="19">
        <v>43274.458333333336</v>
      </c>
      <c r="F16" s="11">
        <v>0.5214467592592592</v>
      </c>
      <c r="G16" s="19">
        <f t="shared" si="0"/>
        <v>43275.52144675926</v>
      </c>
      <c r="H16" s="11">
        <f t="shared" si="1"/>
        <v>1.0631134259238024</v>
      </c>
      <c r="I16" s="11">
        <f>IF(S16-R16&gt;1/24,1/24,S16-R16)</f>
        <v>0.041666666666666664</v>
      </c>
      <c r="J16" s="11">
        <f t="shared" si="2"/>
        <v>1.0214467592571357</v>
      </c>
      <c r="K16" s="12">
        <f t="shared" si="3"/>
        <v>1471</v>
      </c>
      <c r="L16" s="12" t="b">
        <f t="shared" si="4"/>
        <v>1</v>
      </c>
      <c r="M16" s="10">
        <v>31</v>
      </c>
      <c r="N16" s="10">
        <v>47</v>
      </c>
      <c r="O16" s="13">
        <v>1659</v>
      </c>
      <c r="P16" s="14">
        <f t="shared" si="5"/>
        <v>46</v>
      </c>
      <c r="Q16" s="14">
        <v>1471</v>
      </c>
      <c r="R16" s="15">
        <v>0.3138888888888889</v>
      </c>
      <c r="S16" s="15">
        <v>0.3590277777777778</v>
      </c>
      <c r="T16" s="15">
        <v>0.4486111111111111</v>
      </c>
      <c r="U16" s="15">
        <v>0.08055555555555556</v>
      </c>
      <c r="V16" s="15">
        <v>0.23263888888888887</v>
      </c>
      <c r="W16" s="17"/>
      <c r="X16" s="15">
        <v>0</v>
      </c>
      <c r="Y16" s="15">
        <v>0.18819444444444444</v>
      </c>
      <c r="Z16" s="17"/>
      <c r="AA16" s="17"/>
      <c r="AB16" s="15">
        <v>0.28194444444444444</v>
      </c>
      <c r="AC16" s="17"/>
      <c r="AD16" s="15">
        <v>0.4152777777777778</v>
      </c>
      <c r="AE16" s="15">
        <v>0.38958333333333334</v>
      </c>
      <c r="AF16" s="17"/>
      <c r="AG16" s="17"/>
      <c r="AH16" s="15">
        <v>0.3743055555555555</v>
      </c>
      <c r="AI16" s="15">
        <v>0.15625</v>
      </c>
      <c r="AJ16" s="15">
        <v>0.029166666666666664</v>
      </c>
      <c r="AK16" s="15">
        <v>0.04861111111111111</v>
      </c>
      <c r="AL16" s="15">
        <v>0.49374999999999997</v>
      </c>
      <c r="AM16" s="17"/>
      <c r="AN16" s="15">
        <v>0.782638888888889</v>
      </c>
      <c r="AO16" s="15">
        <v>0.5756944444444444</v>
      </c>
      <c r="AP16" s="15">
        <v>0.8305555555555556</v>
      </c>
      <c r="AQ16" s="15">
        <v>0.8972222222222223</v>
      </c>
      <c r="AR16" s="17"/>
      <c r="AS16" s="15">
        <v>0.9458333333333333</v>
      </c>
      <c r="AT16" s="15">
        <v>0.8048611111111111</v>
      </c>
      <c r="AU16" s="15">
        <v>0.7305555555555556</v>
      </c>
      <c r="AV16" s="17"/>
      <c r="AW16" s="15">
        <v>0.5715277777777777</v>
      </c>
      <c r="AX16" s="15">
        <v>0.5875</v>
      </c>
      <c r="AY16" s="15">
        <v>0.875</v>
      </c>
      <c r="AZ16" s="15">
        <v>0.8173611111111111</v>
      </c>
      <c r="BA16" s="15">
        <v>0.5659722222222222</v>
      </c>
      <c r="BB16" s="15">
        <v>0.8569444444444444</v>
      </c>
      <c r="BC16" s="15">
        <v>0.8888888888888888</v>
      </c>
      <c r="BD16" s="15">
        <v>0.9562499999999999</v>
      </c>
      <c r="BE16" s="15">
        <v>0.5048611111111111</v>
      </c>
      <c r="BF16" s="15">
        <v>0.5423611111111112</v>
      </c>
      <c r="BG16" s="15">
        <v>0.5583333333333333</v>
      </c>
      <c r="BH16" s="15">
        <v>0.6791666666666667</v>
      </c>
      <c r="BI16" s="15">
        <v>0.6090277777777778</v>
      </c>
      <c r="BJ16" s="15">
        <v>0.5965277777777778</v>
      </c>
      <c r="BK16" s="15">
        <v>0.6236111111111111</v>
      </c>
      <c r="BL16" s="15">
        <v>0.6381944444444444</v>
      </c>
      <c r="BM16" s="15">
        <v>0.936111111111111</v>
      </c>
      <c r="BN16" s="15">
        <v>0.6666666666666666</v>
      </c>
      <c r="BO16" s="15">
        <v>0.7465277777777778</v>
      </c>
      <c r="BP16" s="15">
        <v>0.5201388888888888</v>
      </c>
      <c r="BQ16" s="17"/>
      <c r="BR16" s="15">
        <v>0.7159722222222222</v>
      </c>
      <c r="BS16" s="15">
        <v>0.9097222222222222</v>
      </c>
      <c r="BT16" s="15">
        <v>0.9722222222222222</v>
      </c>
      <c r="BU16" s="15">
        <v>0.7645833333333334</v>
      </c>
      <c r="BV16" s="15">
        <v>0.9201388888888888</v>
      </c>
      <c r="BW16" s="16">
        <v>0.5214467592592592</v>
      </c>
    </row>
    <row r="17" spans="1:75" ht="15">
      <c r="A17" s="6">
        <f ca="1" t="shared" si="6"/>
        <v>12</v>
      </c>
      <c r="B17" s="9" t="s">
        <v>80</v>
      </c>
      <c r="C17" s="10" t="s">
        <v>69</v>
      </c>
      <c r="D17" s="10">
        <v>1964</v>
      </c>
      <c r="E17" s="19">
        <v>43274.458333333336</v>
      </c>
      <c r="F17" s="11">
        <v>0.48716435185185186</v>
      </c>
      <c r="G17" s="19">
        <f t="shared" si="0"/>
        <v>43275.48716435185</v>
      </c>
      <c r="H17" s="11">
        <f t="shared" si="1"/>
        <v>1.0288310185133014</v>
      </c>
      <c r="I17" s="11">
        <f>1/24</f>
        <v>0.041666666666666664</v>
      </c>
      <c r="J17" s="11">
        <f t="shared" si="2"/>
        <v>0.9871643518466348</v>
      </c>
      <c r="K17" s="12">
        <f t="shared" si="3"/>
        <v>1422</v>
      </c>
      <c r="L17" s="12" t="b">
        <f t="shared" si="4"/>
        <v>1</v>
      </c>
      <c r="M17" s="10">
        <v>0</v>
      </c>
      <c r="N17" s="10">
        <v>38</v>
      </c>
      <c r="O17" s="13">
        <v>1530</v>
      </c>
      <c r="P17" s="14">
        <f t="shared" si="5"/>
        <v>37</v>
      </c>
      <c r="Q17" s="14">
        <v>1422</v>
      </c>
      <c r="R17" s="15">
        <v>0.9659722222222222</v>
      </c>
      <c r="S17" s="15">
        <v>0.09722222222222222</v>
      </c>
      <c r="T17" s="15">
        <v>0.8333333333333334</v>
      </c>
      <c r="U17" s="15">
        <v>0.3666666666666667</v>
      </c>
      <c r="V17" s="15">
        <v>0.2333333333333333</v>
      </c>
      <c r="W17" s="15">
        <v>0.7493055555555556</v>
      </c>
      <c r="X17" s="15">
        <v>0.41180555555555554</v>
      </c>
      <c r="Y17" s="15">
        <v>0.28541666666666665</v>
      </c>
      <c r="Z17" s="15">
        <v>0.7986111111111112</v>
      </c>
      <c r="AA17" s="15">
        <v>0.81875</v>
      </c>
      <c r="AB17" s="15">
        <v>0.20486111111111113</v>
      </c>
      <c r="AC17" s="15">
        <v>0.19166666666666665</v>
      </c>
      <c r="AD17" s="15">
        <v>0.9104166666666668</v>
      </c>
      <c r="AE17" s="15">
        <v>0.9319444444444445</v>
      </c>
      <c r="AF17" s="15">
        <v>0.8708333333333332</v>
      </c>
      <c r="AG17" s="15">
        <v>0.16874999999999998</v>
      </c>
      <c r="AH17" s="15">
        <v>0.9513888888888888</v>
      </c>
      <c r="AI17" s="15">
        <v>0.33958333333333335</v>
      </c>
      <c r="AJ17" s="15">
        <v>0.43194444444444446</v>
      </c>
      <c r="AK17" s="15">
        <v>0.39305555555555555</v>
      </c>
      <c r="AL17" s="15">
        <v>0.7284722222222223</v>
      </c>
      <c r="AM17" s="15">
        <v>0.11319444444444444</v>
      </c>
      <c r="AN17" s="17"/>
      <c r="AO17" s="15">
        <v>0.6145833333333334</v>
      </c>
      <c r="AP17" s="17"/>
      <c r="AQ17" s="17"/>
      <c r="AR17" s="15">
        <v>0.65625</v>
      </c>
      <c r="AS17" s="17"/>
      <c r="AT17" s="17"/>
      <c r="AU17" s="17"/>
      <c r="AV17" s="15">
        <v>0.6854166666666667</v>
      </c>
      <c r="AW17" s="15">
        <v>0.6208333333333333</v>
      </c>
      <c r="AX17" s="15">
        <v>0.6055555555555555</v>
      </c>
      <c r="AY17" s="17"/>
      <c r="AZ17" s="17"/>
      <c r="BA17" s="15">
        <v>0.6284722222222222</v>
      </c>
      <c r="BB17" s="17"/>
      <c r="BC17" s="17"/>
      <c r="BD17" s="17"/>
      <c r="BE17" s="15">
        <v>0.717361111111111</v>
      </c>
      <c r="BF17" s="15">
        <v>0.5576388888888889</v>
      </c>
      <c r="BG17" s="15">
        <v>0.6368055555555555</v>
      </c>
      <c r="BH17" s="17"/>
      <c r="BI17" s="15">
        <v>0.5868055555555556</v>
      </c>
      <c r="BJ17" s="15">
        <v>0.59375</v>
      </c>
      <c r="BK17" s="15">
        <v>0.5701388888888889</v>
      </c>
      <c r="BL17" s="17"/>
      <c r="BM17" s="17"/>
      <c r="BN17" s="15">
        <v>0.4784722222222222</v>
      </c>
      <c r="BO17" s="15">
        <v>0.45555555555555555</v>
      </c>
      <c r="BP17" s="15">
        <v>0.548611111111111</v>
      </c>
      <c r="BQ17" s="15">
        <v>0.7020833333333334</v>
      </c>
      <c r="BR17" s="17"/>
      <c r="BS17" s="17"/>
      <c r="BT17" s="17"/>
      <c r="BU17" s="17"/>
      <c r="BV17" s="17"/>
      <c r="BW17" s="16">
        <v>0.48716435185185186</v>
      </c>
    </row>
    <row r="18" spans="1:75" ht="15">
      <c r="A18" s="6">
        <f ca="1" t="shared" si="6"/>
        <v>13</v>
      </c>
      <c r="B18" s="9" t="s">
        <v>81</v>
      </c>
      <c r="C18" s="10" t="s">
        <v>69</v>
      </c>
      <c r="D18" s="10">
        <v>1963</v>
      </c>
      <c r="E18" s="19">
        <v>43274.458333333336</v>
      </c>
      <c r="F18" s="11">
        <v>0.4976388888888889</v>
      </c>
      <c r="G18" s="19">
        <f t="shared" si="0"/>
        <v>43275.49763888889</v>
      </c>
      <c r="H18" s="11">
        <f t="shared" si="1"/>
        <v>1.039305555554165</v>
      </c>
      <c r="I18" s="11">
        <f>IF(S18-R18&gt;1/24,1/24,S18-R18)</f>
        <v>0.041666666666666664</v>
      </c>
      <c r="J18" s="11">
        <f t="shared" si="2"/>
        <v>0.9976388888874984</v>
      </c>
      <c r="K18" s="12">
        <f t="shared" si="3"/>
        <v>1437</v>
      </c>
      <c r="L18" s="12" t="b">
        <f t="shared" si="4"/>
        <v>1</v>
      </c>
      <c r="M18" s="10">
        <v>0</v>
      </c>
      <c r="N18" s="10">
        <v>35</v>
      </c>
      <c r="O18" s="13">
        <v>1360</v>
      </c>
      <c r="P18" s="14">
        <f t="shared" si="5"/>
        <v>34</v>
      </c>
      <c r="Q18" s="14">
        <v>1437</v>
      </c>
      <c r="R18" s="15">
        <v>0.036111111111111115</v>
      </c>
      <c r="S18" s="15">
        <v>0.08402777777777777</v>
      </c>
      <c r="T18" s="15">
        <v>0.8395833333333332</v>
      </c>
      <c r="U18" s="15">
        <v>0.42430555555555555</v>
      </c>
      <c r="V18" s="15">
        <v>0.2986111111111111</v>
      </c>
      <c r="W18" s="15">
        <v>0.7729166666666667</v>
      </c>
      <c r="X18" s="17"/>
      <c r="Y18" s="15">
        <v>0.3513888888888889</v>
      </c>
      <c r="Z18" s="15">
        <v>0.8729166666666667</v>
      </c>
      <c r="AA18" s="15">
        <v>0.8222222222222223</v>
      </c>
      <c r="AB18" s="15">
        <v>0.2222222222222222</v>
      </c>
      <c r="AC18" s="15">
        <v>0.2034722222222222</v>
      </c>
      <c r="AD18" s="15">
        <v>0.9430555555555555</v>
      </c>
      <c r="AE18" s="15">
        <v>0.2736111111111111</v>
      </c>
      <c r="AF18" s="15">
        <v>0.9125</v>
      </c>
      <c r="AG18" s="15">
        <v>0.17569444444444446</v>
      </c>
      <c r="AH18" s="15">
        <v>0.2569444444444445</v>
      </c>
      <c r="AI18" s="17"/>
      <c r="AJ18" s="17"/>
      <c r="AK18" s="17"/>
      <c r="AL18" s="15">
        <v>0.7465277777777778</v>
      </c>
      <c r="AM18" s="15">
        <v>0.10347222222222223</v>
      </c>
      <c r="AN18" s="17"/>
      <c r="AO18" s="15">
        <v>0.6152777777777778</v>
      </c>
      <c r="AP18" s="17"/>
      <c r="AQ18" s="17"/>
      <c r="AR18" s="15">
        <v>0.6625</v>
      </c>
      <c r="AS18" s="17"/>
      <c r="AT18" s="17"/>
      <c r="AU18" s="17"/>
      <c r="AV18" s="15">
        <v>0.688888888888889</v>
      </c>
      <c r="AW18" s="15">
        <v>0.6236111111111111</v>
      </c>
      <c r="AX18" s="15">
        <v>0.5930555555555556</v>
      </c>
      <c r="AY18" s="17"/>
      <c r="AZ18" s="17"/>
      <c r="BA18" s="15">
        <v>0.63125</v>
      </c>
      <c r="BB18" s="17"/>
      <c r="BC18" s="17"/>
      <c r="BD18" s="17"/>
      <c r="BE18" s="15">
        <v>0.7319444444444444</v>
      </c>
      <c r="BF18" s="15">
        <v>0.4770833333333333</v>
      </c>
      <c r="BG18" s="15">
        <v>0.6451388888888888</v>
      </c>
      <c r="BH18" s="17"/>
      <c r="BI18" s="15">
        <v>0.5708333333333333</v>
      </c>
      <c r="BJ18" s="15">
        <v>0.579861111111111</v>
      </c>
      <c r="BK18" s="15">
        <v>0.49722222222222223</v>
      </c>
      <c r="BL18" s="15">
        <v>0.517361111111111</v>
      </c>
      <c r="BM18" s="17"/>
      <c r="BN18" s="15">
        <v>0.4895833333333333</v>
      </c>
      <c r="BO18" s="17"/>
      <c r="BP18" s="15">
        <v>0.47152777777777777</v>
      </c>
      <c r="BQ18" s="15">
        <v>0.7145833333333332</v>
      </c>
      <c r="BR18" s="15">
        <v>0.545138888888889</v>
      </c>
      <c r="BS18" s="17"/>
      <c r="BT18" s="17"/>
      <c r="BU18" s="17"/>
      <c r="BV18" s="17"/>
      <c r="BW18" s="16">
        <v>0.4976388888888889</v>
      </c>
    </row>
    <row r="19" spans="1:75" ht="15">
      <c r="A19" s="6">
        <f ca="1" t="shared" si="6"/>
        <v>13</v>
      </c>
      <c r="B19" s="9" t="s">
        <v>82</v>
      </c>
      <c r="C19" s="10" t="s">
        <v>69</v>
      </c>
      <c r="D19" s="10">
        <v>1966</v>
      </c>
      <c r="E19" s="19">
        <v>43274.458333333336</v>
      </c>
      <c r="F19" s="11">
        <v>0.4976388888888889</v>
      </c>
      <c r="G19" s="19">
        <f t="shared" si="0"/>
        <v>43275.49763888889</v>
      </c>
      <c r="H19" s="11">
        <f t="shared" si="1"/>
        <v>1.039305555554165</v>
      </c>
      <c r="I19" s="11">
        <f>IF(S19-R19&gt;1/24,1/24,S19-R19)</f>
        <v>0.041666666666666664</v>
      </c>
      <c r="J19" s="11">
        <f t="shared" si="2"/>
        <v>0.9976388888874984</v>
      </c>
      <c r="K19" s="12">
        <f t="shared" si="3"/>
        <v>1437</v>
      </c>
      <c r="L19" s="12" t="b">
        <f t="shared" si="4"/>
        <v>1</v>
      </c>
      <c r="M19" s="10">
        <v>0</v>
      </c>
      <c r="N19" s="10">
        <v>35</v>
      </c>
      <c r="O19" s="13">
        <v>1360</v>
      </c>
      <c r="P19" s="14">
        <f t="shared" si="5"/>
        <v>34</v>
      </c>
      <c r="Q19" s="14">
        <v>1437</v>
      </c>
      <c r="R19" s="15">
        <v>0.036111111111111115</v>
      </c>
      <c r="S19" s="15">
        <v>0.08333333333333333</v>
      </c>
      <c r="T19" s="15">
        <v>0.8388888888888889</v>
      </c>
      <c r="U19" s="15">
        <v>0.42430555555555555</v>
      </c>
      <c r="V19" s="15">
        <v>0.29791666666666666</v>
      </c>
      <c r="W19" s="15">
        <v>0.7729166666666667</v>
      </c>
      <c r="X19" s="17"/>
      <c r="Y19" s="15">
        <v>0.3506944444444444</v>
      </c>
      <c r="Z19" s="15">
        <v>0.8722222222222222</v>
      </c>
      <c r="AA19" s="15">
        <v>0.8215277777777777</v>
      </c>
      <c r="AB19" s="15">
        <v>0.22152777777777777</v>
      </c>
      <c r="AC19" s="15">
        <v>0.2027777777777778</v>
      </c>
      <c r="AD19" s="15">
        <v>0.9430555555555555</v>
      </c>
      <c r="AE19" s="15">
        <v>0.27291666666666664</v>
      </c>
      <c r="AF19" s="15">
        <v>0.9118055555555555</v>
      </c>
      <c r="AG19" s="15">
        <v>0.17569444444444446</v>
      </c>
      <c r="AH19" s="15">
        <v>0.2576388888888889</v>
      </c>
      <c r="AI19" s="17"/>
      <c r="AJ19" s="17"/>
      <c r="AK19" s="17"/>
      <c r="AL19" s="15">
        <v>0.7465277777777778</v>
      </c>
      <c r="AM19" s="15">
        <v>0.10347222222222223</v>
      </c>
      <c r="AN19" s="17"/>
      <c r="AO19" s="15">
        <v>0.6152777777777778</v>
      </c>
      <c r="AP19" s="17"/>
      <c r="AQ19" s="17"/>
      <c r="AR19" s="15">
        <v>0.6625</v>
      </c>
      <c r="AS19" s="17"/>
      <c r="AT19" s="17"/>
      <c r="AU19" s="17"/>
      <c r="AV19" s="15">
        <v>0.6881944444444444</v>
      </c>
      <c r="AW19" s="15">
        <v>0.6229166666666667</v>
      </c>
      <c r="AX19" s="15">
        <v>0.5930555555555556</v>
      </c>
      <c r="AY19" s="17"/>
      <c r="AZ19" s="17"/>
      <c r="BA19" s="15">
        <v>0.63125</v>
      </c>
      <c r="BB19" s="17"/>
      <c r="BC19" s="17"/>
      <c r="BD19" s="17"/>
      <c r="BE19" s="15">
        <v>0.7312500000000001</v>
      </c>
      <c r="BF19" s="15">
        <v>0.4777777777777778</v>
      </c>
      <c r="BG19" s="15">
        <v>0.6444444444444445</v>
      </c>
      <c r="BH19" s="17"/>
      <c r="BI19" s="15">
        <v>0.5708333333333333</v>
      </c>
      <c r="BJ19" s="15">
        <v>0.579861111111111</v>
      </c>
      <c r="BK19" s="15">
        <v>0.49652777777777773</v>
      </c>
      <c r="BL19" s="15">
        <v>0.517361111111111</v>
      </c>
      <c r="BM19" s="17"/>
      <c r="BN19" s="15">
        <v>0.4888888888888889</v>
      </c>
      <c r="BO19" s="17"/>
      <c r="BP19" s="15">
        <v>0.47152777777777777</v>
      </c>
      <c r="BQ19" s="15">
        <v>0.7152777777777778</v>
      </c>
      <c r="BR19" s="15">
        <v>0.545138888888889</v>
      </c>
      <c r="BS19" s="17"/>
      <c r="BT19" s="17"/>
      <c r="BU19" s="17"/>
      <c r="BV19" s="17"/>
      <c r="BW19" s="16">
        <v>0.4976388888888889</v>
      </c>
    </row>
    <row r="20" spans="1:75" ht="15">
      <c r="A20" s="6">
        <f ca="1" t="shared" si="6"/>
        <v>15</v>
      </c>
      <c r="B20" s="9" t="s">
        <v>83</v>
      </c>
      <c r="C20" s="10" t="s">
        <v>69</v>
      </c>
      <c r="D20" s="10">
        <v>1978</v>
      </c>
      <c r="E20" s="19">
        <v>43274.458333333336</v>
      </c>
      <c r="F20" s="11">
        <v>0.51625</v>
      </c>
      <c r="G20" s="19">
        <f t="shared" si="0"/>
        <v>43275.51625</v>
      </c>
      <c r="H20" s="11">
        <f t="shared" si="1"/>
        <v>1.0579166666648234</v>
      </c>
      <c r="I20" s="11">
        <f>IF(S20-R20&gt;1/24,1/24,S20-R20)</f>
        <v>0.041666666666666664</v>
      </c>
      <c r="J20" s="11">
        <f t="shared" si="2"/>
        <v>1.0162499999981567</v>
      </c>
      <c r="K20" s="12">
        <f t="shared" si="3"/>
        <v>1464</v>
      </c>
      <c r="L20" s="12" t="b">
        <f t="shared" si="4"/>
        <v>1</v>
      </c>
      <c r="M20" s="10">
        <v>24</v>
      </c>
      <c r="N20" s="10">
        <v>36</v>
      </c>
      <c r="O20" s="13">
        <v>1356</v>
      </c>
      <c r="P20" s="14">
        <f t="shared" si="5"/>
        <v>35</v>
      </c>
      <c r="Q20" s="14">
        <v>1464</v>
      </c>
      <c r="R20" s="15">
        <v>0.2354166666666667</v>
      </c>
      <c r="S20" s="15">
        <v>0.30416666666666664</v>
      </c>
      <c r="T20" s="15">
        <v>0.3958333333333333</v>
      </c>
      <c r="U20" s="15">
        <v>0.9659722222222222</v>
      </c>
      <c r="V20" s="15">
        <v>0.15486111111111112</v>
      </c>
      <c r="W20" s="15">
        <v>0.4472222222222222</v>
      </c>
      <c r="X20" s="15">
        <v>0.8791666666666668</v>
      </c>
      <c r="Y20" s="15">
        <v>0.12430555555555556</v>
      </c>
      <c r="Z20" s="17"/>
      <c r="AA20" s="15">
        <v>0.4159722222222222</v>
      </c>
      <c r="AB20" s="17"/>
      <c r="AC20" s="17"/>
      <c r="AD20" s="15">
        <v>0.34861111111111115</v>
      </c>
      <c r="AE20" s="15">
        <v>0.18194444444444444</v>
      </c>
      <c r="AF20" s="17"/>
      <c r="AG20" s="17"/>
      <c r="AH20" s="15">
        <v>0.21875</v>
      </c>
      <c r="AI20" s="15">
        <v>0.07430555555555556</v>
      </c>
      <c r="AJ20" s="15">
        <v>0.9069444444444444</v>
      </c>
      <c r="AK20" s="15">
        <v>0.9319444444444445</v>
      </c>
      <c r="AL20" s="15">
        <v>0.47430555555555554</v>
      </c>
      <c r="AM20" s="17"/>
      <c r="AN20" s="15">
        <v>0.6930555555555555</v>
      </c>
      <c r="AO20" s="17"/>
      <c r="AP20" s="15">
        <v>0.6770833333333334</v>
      </c>
      <c r="AQ20" s="15">
        <v>0.7388888888888889</v>
      </c>
      <c r="AR20" s="17"/>
      <c r="AS20" s="15">
        <v>0.8173611111111111</v>
      </c>
      <c r="AT20" s="15">
        <v>0.6222222222222222</v>
      </c>
      <c r="AU20" s="15">
        <v>0.5583333333333333</v>
      </c>
      <c r="AV20" s="17"/>
      <c r="AW20" s="17"/>
      <c r="AX20" s="17"/>
      <c r="AY20" s="15">
        <v>0.7166666666666667</v>
      </c>
      <c r="AZ20" s="17"/>
      <c r="BA20" s="17"/>
      <c r="BB20" s="15">
        <v>0.8020833333333334</v>
      </c>
      <c r="BC20" s="15">
        <v>0.7298611111111111</v>
      </c>
      <c r="BD20" s="15">
        <v>0.8229166666666666</v>
      </c>
      <c r="BE20" s="15">
        <v>0.4909722222222222</v>
      </c>
      <c r="BF20" s="17"/>
      <c r="BG20" s="17"/>
      <c r="BH20" s="17"/>
      <c r="BI20" s="17"/>
      <c r="BJ20" s="17"/>
      <c r="BK20" s="17"/>
      <c r="BL20" s="15">
        <v>0.525</v>
      </c>
      <c r="BM20" s="15">
        <v>0.7784722222222222</v>
      </c>
      <c r="BN20" s="15">
        <v>0.50625</v>
      </c>
      <c r="BO20" s="15">
        <v>0.5791666666666667</v>
      </c>
      <c r="BP20" s="17"/>
      <c r="BQ20" s="17"/>
      <c r="BR20" s="15">
        <v>0.5444444444444444</v>
      </c>
      <c r="BS20" s="15">
        <v>0.75625</v>
      </c>
      <c r="BT20" s="15">
        <v>0.8430555555555556</v>
      </c>
      <c r="BU20" s="15">
        <v>0.5979166666666667</v>
      </c>
      <c r="BV20" s="15">
        <v>0.7673611111111112</v>
      </c>
      <c r="BW20" s="16">
        <v>0.51625</v>
      </c>
    </row>
    <row r="21" spans="1:75" ht="15">
      <c r="A21" s="6">
        <f ca="1" t="shared" si="6"/>
        <v>16</v>
      </c>
      <c r="B21" s="9" t="s">
        <v>84</v>
      </c>
      <c r="C21" s="10" t="s">
        <v>69</v>
      </c>
      <c r="D21" s="10">
        <v>1963</v>
      </c>
      <c r="E21" s="19">
        <v>43274.458333333336</v>
      </c>
      <c r="F21" s="11">
        <v>0.5404050925925926</v>
      </c>
      <c r="G21" s="19">
        <f t="shared" si="0"/>
        <v>43275.54040509259</v>
      </c>
      <c r="H21" s="11">
        <f t="shared" si="1"/>
        <v>1.0820717592578148</v>
      </c>
      <c r="I21" s="11">
        <f>IF(S21-R21&gt;1/24,1/24,S21-R21)</f>
        <v>0.041666666666666664</v>
      </c>
      <c r="J21" s="11">
        <f t="shared" si="2"/>
        <v>1.040405092591148</v>
      </c>
      <c r="K21" s="12">
        <f t="shared" si="3"/>
        <v>1499</v>
      </c>
      <c r="L21" s="12" t="b">
        <f t="shared" si="4"/>
        <v>1</v>
      </c>
      <c r="M21" s="10">
        <v>59</v>
      </c>
      <c r="N21" s="10">
        <v>36</v>
      </c>
      <c r="O21" s="13">
        <v>1351</v>
      </c>
      <c r="P21" s="14">
        <f t="shared" si="5"/>
        <v>35</v>
      </c>
      <c r="Q21" s="14">
        <v>1499</v>
      </c>
      <c r="R21" s="15">
        <v>0.9187500000000001</v>
      </c>
      <c r="S21" s="15">
        <v>0.9763888888888889</v>
      </c>
      <c r="T21" s="17"/>
      <c r="U21" s="15">
        <v>0.3298611111111111</v>
      </c>
      <c r="V21" s="15">
        <v>0.14027777777777778</v>
      </c>
      <c r="W21" s="15">
        <v>0.7465277777777778</v>
      </c>
      <c r="X21" s="15">
        <v>0.40138888888888885</v>
      </c>
      <c r="Y21" s="15">
        <v>0.2138888888888889</v>
      </c>
      <c r="Z21" s="15">
        <v>0.7770833333333332</v>
      </c>
      <c r="AA21" s="17"/>
      <c r="AB21" s="15">
        <v>0.09722222222222222</v>
      </c>
      <c r="AC21" s="15">
        <v>0.08125</v>
      </c>
      <c r="AD21" s="15">
        <v>0.8479166666666668</v>
      </c>
      <c r="AE21" s="15">
        <v>0.8694444444444445</v>
      </c>
      <c r="AF21" s="15">
        <v>0.8236111111111111</v>
      </c>
      <c r="AG21" s="15">
        <v>0.036111111111111115</v>
      </c>
      <c r="AH21" s="15">
        <v>0.9006944444444445</v>
      </c>
      <c r="AI21" s="15">
        <v>0.2798611111111111</v>
      </c>
      <c r="AJ21" s="17"/>
      <c r="AK21" s="15">
        <v>0.3756944444444445</v>
      </c>
      <c r="AL21" s="15">
        <v>0.7152777777777778</v>
      </c>
      <c r="AM21" s="15">
        <v>0.9979166666666667</v>
      </c>
      <c r="AN21" s="17"/>
      <c r="AO21" s="15">
        <v>0.5750000000000001</v>
      </c>
      <c r="AP21" s="17"/>
      <c r="AQ21" s="17"/>
      <c r="AR21" s="15">
        <v>0.6215277777777778</v>
      </c>
      <c r="AS21" s="17"/>
      <c r="AT21" s="17"/>
      <c r="AU21" s="17"/>
      <c r="AV21" s="15">
        <v>0.6493055555555556</v>
      </c>
      <c r="AW21" s="15">
        <v>0.5847222222222223</v>
      </c>
      <c r="AX21" s="15">
        <v>0.5625</v>
      </c>
      <c r="AY21" s="15">
        <v>0.4798611111111111</v>
      </c>
      <c r="AZ21" s="17"/>
      <c r="BA21" s="15">
        <v>0.5923611111111111</v>
      </c>
      <c r="BB21" s="17"/>
      <c r="BC21" s="17"/>
      <c r="BD21" s="15">
        <v>0.4472222222222222</v>
      </c>
      <c r="BE21" s="15">
        <v>0.7013888888888888</v>
      </c>
      <c r="BF21" s="15">
        <v>0.48680555555555555</v>
      </c>
      <c r="BG21" s="15">
        <v>0.6020833333333333</v>
      </c>
      <c r="BH21" s="17"/>
      <c r="BI21" s="15">
        <v>0.5291666666666667</v>
      </c>
      <c r="BJ21" s="15">
        <v>0.5423611111111112</v>
      </c>
      <c r="BK21" s="15">
        <v>0.5048611111111111</v>
      </c>
      <c r="BL21" s="17"/>
      <c r="BM21" s="17"/>
      <c r="BN21" s="17"/>
      <c r="BO21" s="17"/>
      <c r="BP21" s="15">
        <v>0.4798611111111111</v>
      </c>
      <c r="BQ21" s="15">
        <v>0.6770833333333334</v>
      </c>
      <c r="BR21" s="17"/>
      <c r="BS21" s="17"/>
      <c r="BT21" s="15">
        <v>0.42569444444444443</v>
      </c>
      <c r="BU21" s="17"/>
      <c r="BV21" s="17"/>
      <c r="BW21" s="16">
        <v>0.5404050925925926</v>
      </c>
    </row>
    <row r="22" spans="1:75" ht="15">
      <c r="A22" s="6">
        <f ca="1" t="shared" si="6"/>
        <v>17</v>
      </c>
      <c r="B22" s="9" t="s">
        <v>85</v>
      </c>
      <c r="C22" s="10" t="s">
        <v>69</v>
      </c>
      <c r="D22" s="10">
        <v>1990</v>
      </c>
      <c r="E22" s="19">
        <v>43274.458333333336</v>
      </c>
      <c r="F22" s="11">
        <v>0.2442824074074074</v>
      </c>
      <c r="G22" s="19">
        <f t="shared" si="0"/>
        <v>43275.24428240741</v>
      </c>
      <c r="H22" s="11">
        <f t="shared" si="1"/>
        <v>0.7859490740738693</v>
      </c>
      <c r="I22" s="11">
        <f>IF(S22-R22&gt;1/24,1/24,S22-R22)</f>
        <v>0.0409722222222223</v>
      </c>
      <c r="J22" s="11">
        <f t="shared" si="2"/>
        <v>0.744976851851647</v>
      </c>
      <c r="K22" s="12">
        <f t="shared" si="3"/>
        <v>1073</v>
      </c>
      <c r="L22" s="12" t="b">
        <f t="shared" si="4"/>
        <v>1</v>
      </c>
      <c r="M22" s="10">
        <v>0</v>
      </c>
      <c r="N22" s="10">
        <v>31</v>
      </c>
      <c r="O22" s="13">
        <v>1350</v>
      </c>
      <c r="P22" s="14">
        <f t="shared" si="5"/>
        <v>30</v>
      </c>
      <c r="Q22" s="14">
        <v>1073</v>
      </c>
      <c r="R22" s="15">
        <v>0.717361111111111</v>
      </c>
      <c r="S22" s="15">
        <v>0.7583333333333333</v>
      </c>
      <c r="T22" s="15">
        <v>0.5805555555555556</v>
      </c>
      <c r="U22" s="15">
        <v>0.9784722222222223</v>
      </c>
      <c r="V22" s="15">
        <v>0.8666666666666667</v>
      </c>
      <c r="W22" s="15">
        <v>0.5444444444444444</v>
      </c>
      <c r="X22" s="15">
        <v>0.04861111111111111</v>
      </c>
      <c r="Y22" s="15">
        <v>0.9020833333333332</v>
      </c>
      <c r="Z22" s="15">
        <v>0.6055555555555555</v>
      </c>
      <c r="AA22" s="15">
        <v>0.5645833333333333</v>
      </c>
      <c r="AB22" s="15">
        <v>0.8395833333333332</v>
      </c>
      <c r="AC22" s="15">
        <v>0.8263888888888888</v>
      </c>
      <c r="AD22" s="15">
        <v>0.6590277777777778</v>
      </c>
      <c r="AE22" s="15">
        <v>0.6791666666666667</v>
      </c>
      <c r="AF22" s="15">
        <v>0.6347222222222222</v>
      </c>
      <c r="AG22" s="15">
        <v>0.8055555555555555</v>
      </c>
      <c r="AH22" s="15">
        <v>0.6965277777777777</v>
      </c>
      <c r="AI22" s="15">
        <v>0.9479166666666666</v>
      </c>
      <c r="AJ22" s="15">
        <v>0.03333333333333333</v>
      </c>
      <c r="AK22" s="15">
        <v>0.0062499999999999995</v>
      </c>
      <c r="AL22" s="15">
        <v>0.49652777777777773</v>
      </c>
      <c r="AM22" s="15">
        <v>0.7763888888888889</v>
      </c>
      <c r="AN22" s="15">
        <v>0.17916666666666667</v>
      </c>
      <c r="AO22" s="17"/>
      <c r="AP22" s="17"/>
      <c r="AQ22" s="17"/>
      <c r="AR22" s="17"/>
      <c r="AS22" s="15">
        <v>0.09444444444444444</v>
      </c>
      <c r="AT22" s="17"/>
      <c r="AU22" s="17"/>
      <c r="AV22" s="17"/>
      <c r="AW22" s="17"/>
      <c r="AX22" s="17"/>
      <c r="AY22" s="15">
        <v>0.15625</v>
      </c>
      <c r="AZ22" s="17"/>
      <c r="BA22" s="17"/>
      <c r="BB22" s="17"/>
      <c r="BC22" s="17"/>
      <c r="BD22" s="15">
        <v>0.08472222222222221</v>
      </c>
      <c r="BE22" s="15">
        <v>0.48680555555555555</v>
      </c>
      <c r="BF22" s="17"/>
      <c r="BG22" s="17"/>
      <c r="BH22" s="17"/>
      <c r="BI22" s="17"/>
      <c r="BJ22" s="17"/>
      <c r="BK22" s="17"/>
      <c r="BL22" s="17"/>
      <c r="BM22" s="17"/>
      <c r="BN22" s="15">
        <v>0.4763888888888889</v>
      </c>
      <c r="BO22" s="17"/>
      <c r="BP22" s="17"/>
      <c r="BQ22" s="15">
        <v>0.5201388888888888</v>
      </c>
      <c r="BR22" s="17"/>
      <c r="BS22" s="17"/>
      <c r="BT22" s="15">
        <v>0.07152777777777779</v>
      </c>
      <c r="BU22" s="15">
        <v>0.21041666666666667</v>
      </c>
      <c r="BV22" s="17"/>
      <c r="BW22" s="16">
        <v>0.2442824074074074</v>
      </c>
    </row>
    <row r="23" spans="1:75" ht="15">
      <c r="A23" s="6">
        <f ca="1" t="shared" si="6"/>
        <v>17</v>
      </c>
      <c r="B23" s="9" t="s">
        <v>86</v>
      </c>
      <c r="C23" s="10" t="s">
        <v>87</v>
      </c>
      <c r="D23" s="10">
        <v>1976</v>
      </c>
      <c r="E23" s="19">
        <v>43274.458333333336</v>
      </c>
      <c r="F23" s="11">
        <v>0.244375</v>
      </c>
      <c r="G23" s="19">
        <f t="shared" si="0"/>
        <v>43275.244375</v>
      </c>
      <c r="H23" s="11">
        <f t="shared" si="1"/>
        <v>0.7860416666662786</v>
      </c>
      <c r="I23" s="11">
        <f>IF(S23-R23&gt;1/24,1/24,S23-R23)</f>
        <v>0.0409722222222223</v>
      </c>
      <c r="J23" s="11">
        <f t="shared" si="2"/>
        <v>0.7450694444440563</v>
      </c>
      <c r="K23" s="12">
        <f t="shared" si="3"/>
        <v>1073</v>
      </c>
      <c r="L23" s="12" t="b">
        <f t="shared" si="4"/>
        <v>1</v>
      </c>
      <c r="M23" s="10">
        <v>0</v>
      </c>
      <c r="N23" s="10">
        <v>31</v>
      </c>
      <c r="O23" s="13">
        <v>1350</v>
      </c>
      <c r="P23" s="14">
        <f t="shared" si="5"/>
        <v>30</v>
      </c>
      <c r="Q23" s="14">
        <v>1073</v>
      </c>
      <c r="R23" s="15">
        <v>0.717361111111111</v>
      </c>
      <c r="S23" s="15">
        <v>0.7583333333333333</v>
      </c>
      <c r="T23" s="15">
        <v>0.5805555555555556</v>
      </c>
      <c r="U23" s="15">
        <v>0.9784722222222223</v>
      </c>
      <c r="V23" s="15">
        <v>0.8666666666666667</v>
      </c>
      <c r="W23" s="15">
        <v>0.5444444444444444</v>
      </c>
      <c r="X23" s="15">
        <v>0.04861111111111111</v>
      </c>
      <c r="Y23" s="15">
        <v>0.9020833333333332</v>
      </c>
      <c r="Z23" s="15">
        <v>0.6055555555555555</v>
      </c>
      <c r="AA23" s="15">
        <v>0.5645833333333333</v>
      </c>
      <c r="AB23" s="15">
        <v>0.8388888888888889</v>
      </c>
      <c r="AC23" s="15">
        <v>0.8263888888888888</v>
      </c>
      <c r="AD23" s="15">
        <v>0.6590277777777778</v>
      </c>
      <c r="AE23" s="15">
        <v>0.6798611111111111</v>
      </c>
      <c r="AF23" s="15">
        <v>0.6354166666666666</v>
      </c>
      <c r="AG23" s="15">
        <v>0.80625</v>
      </c>
      <c r="AH23" s="15">
        <v>0.6972222222222223</v>
      </c>
      <c r="AI23" s="15">
        <v>0.9479166666666666</v>
      </c>
      <c r="AJ23" s="15">
        <v>0.034027777777777775</v>
      </c>
      <c r="AK23" s="15">
        <v>0.0062499999999999995</v>
      </c>
      <c r="AL23" s="15">
        <v>0.49652777777777773</v>
      </c>
      <c r="AM23" s="15">
        <v>0.7763888888888889</v>
      </c>
      <c r="AN23" s="15">
        <v>0.17916666666666667</v>
      </c>
      <c r="AO23" s="17"/>
      <c r="AP23" s="17"/>
      <c r="AQ23" s="17"/>
      <c r="AR23" s="17"/>
      <c r="AS23" s="15">
        <v>0.09444444444444444</v>
      </c>
      <c r="AT23" s="17"/>
      <c r="AU23" s="17"/>
      <c r="AV23" s="17"/>
      <c r="AW23" s="17"/>
      <c r="AX23" s="17"/>
      <c r="AY23" s="15">
        <v>0.15694444444444444</v>
      </c>
      <c r="AZ23" s="17"/>
      <c r="BA23" s="17"/>
      <c r="BB23" s="17"/>
      <c r="BC23" s="17"/>
      <c r="BD23" s="15">
        <v>0.08472222222222221</v>
      </c>
      <c r="BE23" s="15">
        <v>0.48680555555555555</v>
      </c>
      <c r="BF23" s="17"/>
      <c r="BG23" s="17"/>
      <c r="BH23" s="17"/>
      <c r="BI23" s="17"/>
      <c r="BJ23" s="17"/>
      <c r="BK23" s="17"/>
      <c r="BL23" s="17"/>
      <c r="BM23" s="17"/>
      <c r="BN23" s="15">
        <v>0.4763888888888889</v>
      </c>
      <c r="BO23" s="17"/>
      <c r="BP23" s="17"/>
      <c r="BQ23" s="15">
        <v>0.5194444444444445</v>
      </c>
      <c r="BR23" s="17"/>
      <c r="BS23" s="17"/>
      <c r="BT23" s="15">
        <v>0.07152777777777779</v>
      </c>
      <c r="BU23" s="15">
        <v>0.21041666666666667</v>
      </c>
      <c r="BV23" s="17"/>
      <c r="BW23" s="16">
        <v>0.244375</v>
      </c>
    </row>
    <row r="24" spans="1:75" ht="15">
      <c r="A24" s="6">
        <f ca="1" t="shared" si="6"/>
        <v>19</v>
      </c>
      <c r="B24" s="9" t="s">
        <v>88</v>
      </c>
      <c r="C24" s="10" t="s">
        <v>69</v>
      </c>
      <c r="D24" s="10">
        <v>1958</v>
      </c>
      <c r="E24" s="19">
        <v>43274.458333333336</v>
      </c>
      <c r="F24" s="11">
        <v>0.5361226851851851</v>
      </c>
      <c r="G24" s="19">
        <f t="shared" si="0"/>
        <v>43275.53612268518</v>
      </c>
      <c r="H24" s="11">
        <f t="shared" si="1"/>
        <v>1.0777893518461497</v>
      </c>
      <c r="I24" s="11">
        <f>IF(S24-R24&gt;1/24,1/24,S24-R24)</f>
        <v>0.04097222222222223</v>
      </c>
      <c r="J24" s="11">
        <f t="shared" si="2"/>
        <v>1.0368171296239275</v>
      </c>
      <c r="K24" s="12">
        <f t="shared" si="3"/>
        <v>1494</v>
      </c>
      <c r="L24" s="12" t="b">
        <f t="shared" si="4"/>
        <v>1</v>
      </c>
      <c r="M24" s="10">
        <v>54</v>
      </c>
      <c r="N24" s="10">
        <v>34</v>
      </c>
      <c r="O24" s="13">
        <v>1316</v>
      </c>
      <c r="P24" s="14">
        <f t="shared" si="5"/>
        <v>33</v>
      </c>
      <c r="Q24" s="14">
        <v>1494</v>
      </c>
      <c r="R24" s="15">
        <v>0.06944444444444443</v>
      </c>
      <c r="S24" s="15">
        <v>0.11041666666666666</v>
      </c>
      <c r="T24" s="15">
        <v>0.8333333333333334</v>
      </c>
      <c r="U24" s="15">
        <v>0.44236111111111115</v>
      </c>
      <c r="V24" s="15">
        <v>0.29305555555555557</v>
      </c>
      <c r="W24" s="15">
        <v>0.7680555555555556</v>
      </c>
      <c r="X24" s="17"/>
      <c r="Y24" s="15">
        <v>0.3430555555555555</v>
      </c>
      <c r="Z24" s="15">
        <v>0.88125</v>
      </c>
      <c r="AA24" s="15">
        <v>0.813888888888889</v>
      </c>
      <c r="AB24" s="15">
        <v>0.24375</v>
      </c>
      <c r="AC24" s="15">
        <v>0.22777777777777777</v>
      </c>
      <c r="AD24" s="15">
        <v>0.9625</v>
      </c>
      <c r="AE24" s="15">
        <v>0.024999999999999998</v>
      </c>
      <c r="AF24" s="15">
        <v>0.9277777777777777</v>
      </c>
      <c r="AG24" s="15">
        <v>0.19999999999999998</v>
      </c>
      <c r="AH24" s="15">
        <v>0.04791666666666666</v>
      </c>
      <c r="AI24" s="15">
        <v>0.39305555555555555</v>
      </c>
      <c r="AJ24" s="17"/>
      <c r="AK24" s="15">
        <v>0.4770833333333333</v>
      </c>
      <c r="AL24" s="15">
        <v>0.7374999999999999</v>
      </c>
      <c r="AM24" s="15">
        <v>0.12986111111111112</v>
      </c>
      <c r="AN24" s="17"/>
      <c r="AO24" s="15">
        <v>0.5868055555555556</v>
      </c>
      <c r="AP24" s="17"/>
      <c r="AQ24" s="17"/>
      <c r="AR24" s="15">
        <v>0.6541666666666667</v>
      </c>
      <c r="AS24" s="17"/>
      <c r="AT24" s="17"/>
      <c r="AU24" s="17"/>
      <c r="AV24" s="15">
        <v>0.6756944444444444</v>
      </c>
      <c r="AW24" s="15">
        <v>0.5972222222222222</v>
      </c>
      <c r="AX24" s="15">
        <v>0.5736111111111112</v>
      </c>
      <c r="AY24" s="17"/>
      <c r="AZ24" s="17"/>
      <c r="BA24" s="15">
        <v>0.6055555555555555</v>
      </c>
      <c r="BB24" s="17"/>
      <c r="BC24" s="17"/>
      <c r="BD24" s="17"/>
      <c r="BE24" s="15">
        <v>0.7229166666666668</v>
      </c>
      <c r="BF24" s="15">
        <v>0.5131944444444444</v>
      </c>
      <c r="BG24" s="15">
        <v>0.6284722222222222</v>
      </c>
      <c r="BH24" s="17"/>
      <c r="BI24" s="15">
        <v>0.5513888888888888</v>
      </c>
      <c r="BJ24" s="15">
        <v>0.5618055555555556</v>
      </c>
      <c r="BK24" s="15">
        <v>0.5333333333333333</v>
      </c>
      <c r="BL24" s="17"/>
      <c r="BM24" s="17"/>
      <c r="BN24" s="17"/>
      <c r="BO24" s="17"/>
      <c r="BP24" s="15">
        <v>0.4861111111111111</v>
      </c>
      <c r="BQ24" s="15">
        <v>0.7013888888888888</v>
      </c>
      <c r="BR24" s="17"/>
      <c r="BS24" s="17"/>
      <c r="BT24" s="17"/>
      <c r="BU24" s="17"/>
      <c r="BV24" s="17"/>
      <c r="BW24" s="16">
        <v>0.5361226851851851</v>
      </c>
    </row>
    <row r="25" spans="1:75" ht="15">
      <c r="A25" s="6">
        <f ca="1" t="shared" si="6"/>
        <v>20</v>
      </c>
      <c r="B25" s="9" t="s">
        <v>89</v>
      </c>
      <c r="C25" s="10" t="s">
        <v>87</v>
      </c>
      <c r="D25" s="10">
        <v>1976</v>
      </c>
      <c r="E25" s="19">
        <v>43274.458333333336</v>
      </c>
      <c r="F25" s="11">
        <v>0.5098726851851852</v>
      </c>
      <c r="G25" s="19">
        <f t="shared" si="0"/>
        <v>43275.50987268519</v>
      </c>
      <c r="H25" s="11">
        <f t="shared" si="1"/>
        <v>1.0515393518508063</v>
      </c>
      <c r="I25" s="11">
        <f>IF(S25-R25&gt;1/24,1/24,S25-R25)</f>
        <v>0.03749999999999999</v>
      </c>
      <c r="J25" s="11">
        <f t="shared" si="2"/>
        <v>1.0140393518508062</v>
      </c>
      <c r="K25" s="12">
        <f t="shared" si="3"/>
        <v>1461</v>
      </c>
      <c r="L25" s="12" t="b">
        <f t="shared" si="4"/>
        <v>1</v>
      </c>
      <c r="M25" s="10">
        <v>21</v>
      </c>
      <c r="N25" s="10">
        <v>34</v>
      </c>
      <c r="O25" s="13">
        <v>1309</v>
      </c>
      <c r="P25" s="14">
        <f t="shared" si="5"/>
        <v>33</v>
      </c>
      <c r="Q25" s="14">
        <v>1461</v>
      </c>
      <c r="R25" s="15">
        <v>0.04652777777777778</v>
      </c>
      <c r="S25" s="15">
        <v>0.08402777777777777</v>
      </c>
      <c r="T25" s="15">
        <v>0.8618055555555556</v>
      </c>
      <c r="U25" s="15">
        <v>0.4486111111111111</v>
      </c>
      <c r="V25" s="15">
        <v>0.30624999999999997</v>
      </c>
      <c r="W25" s="15">
        <v>0.8041666666666667</v>
      </c>
      <c r="X25" s="17"/>
      <c r="Y25" s="15">
        <v>0.35555555555555557</v>
      </c>
      <c r="Z25" s="17"/>
      <c r="AA25" s="15">
        <v>0.8368055555555555</v>
      </c>
      <c r="AB25" s="15">
        <v>0.2722222222222222</v>
      </c>
      <c r="AC25" s="15">
        <v>0.2576388888888889</v>
      </c>
      <c r="AD25" s="15">
        <v>0.970138888888889</v>
      </c>
      <c r="AE25" s="15">
        <v>0</v>
      </c>
      <c r="AF25" s="15">
        <v>0.9340277777777778</v>
      </c>
      <c r="AG25" s="15">
        <v>0.22847222222222222</v>
      </c>
      <c r="AH25" s="15">
        <v>0.024305555555555556</v>
      </c>
      <c r="AI25" s="15">
        <v>0.3979166666666667</v>
      </c>
      <c r="AJ25" s="17"/>
      <c r="AK25" s="17"/>
      <c r="AL25" s="15">
        <v>0.7715277777777777</v>
      </c>
      <c r="AM25" s="15">
        <v>0.10277777777777779</v>
      </c>
      <c r="AN25" s="17"/>
      <c r="AO25" s="15">
        <v>0.6055555555555555</v>
      </c>
      <c r="AP25" s="17"/>
      <c r="AQ25" s="17"/>
      <c r="AR25" s="15">
        <v>0.6708333333333334</v>
      </c>
      <c r="AS25" s="17"/>
      <c r="AT25" s="17"/>
      <c r="AU25" s="17"/>
      <c r="AV25" s="15">
        <v>0.69375</v>
      </c>
      <c r="AW25" s="15">
        <v>0.6201388888888889</v>
      </c>
      <c r="AX25" s="15">
        <v>0.59375</v>
      </c>
      <c r="AY25" s="17"/>
      <c r="AZ25" s="17"/>
      <c r="BA25" s="15">
        <v>0.6305555555555555</v>
      </c>
      <c r="BB25" s="17"/>
      <c r="BC25" s="17"/>
      <c r="BD25" s="17"/>
      <c r="BE25" s="15">
        <v>0.7222222222222222</v>
      </c>
      <c r="BF25" s="15">
        <v>0.49374999999999997</v>
      </c>
      <c r="BG25" s="15">
        <v>0.638888888888889</v>
      </c>
      <c r="BH25" s="17"/>
      <c r="BI25" s="15">
        <v>0.5625</v>
      </c>
      <c r="BJ25" s="15">
        <v>0.5777777777777778</v>
      </c>
      <c r="BK25" s="15">
        <v>0.5166666666666667</v>
      </c>
      <c r="BL25" s="15">
        <v>0.5402777777777777</v>
      </c>
      <c r="BM25" s="17"/>
      <c r="BN25" s="15">
        <v>0.5013888888888889</v>
      </c>
      <c r="BO25" s="17"/>
      <c r="BP25" s="15">
        <v>0.4861111111111111</v>
      </c>
      <c r="BQ25" s="15">
        <v>0.7451388888888889</v>
      </c>
      <c r="BR25" s="17"/>
      <c r="BS25" s="17"/>
      <c r="BT25" s="17"/>
      <c r="BU25" s="17"/>
      <c r="BV25" s="17"/>
      <c r="BW25" s="16">
        <v>0.5098726851851852</v>
      </c>
    </row>
    <row r="26" spans="1:75" ht="15">
      <c r="A26" s="6">
        <f ca="1" t="shared" si="6"/>
        <v>20</v>
      </c>
      <c r="B26" s="9" t="s">
        <v>90</v>
      </c>
      <c r="C26" s="10" t="s">
        <v>69</v>
      </c>
      <c r="D26" s="10">
        <v>1975</v>
      </c>
      <c r="E26" s="19">
        <v>43274.458333333336</v>
      </c>
      <c r="F26" s="11">
        <v>0.5099305555555556</v>
      </c>
      <c r="G26" s="19">
        <f t="shared" si="0"/>
        <v>43275.509930555556</v>
      </c>
      <c r="H26" s="11">
        <f t="shared" si="1"/>
        <v>1.0515972222201526</v>
      </c>
      <c r="I26" s="11">
        <f>IF(S26-R26&gt;1/24,1/24,S26-R26)</f>
        <v>0.03749999999999999</v>
      </c>
      <c r="J26" s="11">
        <f t="shared" si="2"/>
        <v>1.0140972222201525</v>
      </c>
      <c r="K26" s="12">
        <f t="shared" si="3"/>
        <v>1461</v>
      </c>
      <c r="L26" s="12" t="b">
        <f t="shared" si="4"/>
        <v>1</v>
      </c>
      <c r="M26" s="10">
        <v>21</v>
      </c>
      <c r="N26" s="10">
        <v>34</v>
      </c>
      <c r="O26" s="13">
        <v>1309</v>
      </c>
      <c r="P26" s="14">
        <f t="shared" si="5"/>
        <v>33</v>
      </c>
      <c r="Q26" s="14">
        <v>1461</v>
      </c>
      <c r="R26" s="15">
        <v>0.04722222222222222</v>
      </c>
      <c r="S26" s="15">
        <v>0.08472222222222221</v>
      </c>
      <c r="T26" s="15">
        <v>0.8624999999999999</v>
      </c>
      <c r="U26" s="15">
        <v>0.4486111111111111</v>
      </c>
      <c r="V26" s="15">
        <v>0.30624999999999997</v>
      </c>
      <c r="W26" s="15">
        <v>0.8041666666666667</v>
      </c>
      <c r="X26" s="17"/>
      <c r="Y26" s="15">
        <v>0.35555555555555557</v>
      </c>
      <c r="Z26" s="17"/>
      <c r="AA26" s="15">
        <v>0.8388888888888889</v>
      </c>
      <c r="AB26" s="15">
        <v>0.2722222222222222</v>
      </c>
      <c r="AC26" s="15">
        <v>0.2576388888888889</v>
      </c>
      <c r="AD26" s="15">
        <v>0.970138888888889</v>
      </c>
      <c r="AE26" s="15">
        <v>0</v>
      </c>
      <c r="AF26" s="15">
        <v>0.9340277777777778</v>
      </c>
      <c r="AG26" s="15">
        <v>0.22847222222222222</v>
      </c>
      <c r="AH26" s="15">
        <v>0.024305555555555556</v>
      </c>
      <c r="AI26" s="15">
        <v>0.3979166666666667</v>
      </c>
      <c r="AJ26" s="17"/>
      <c r="AK26" s="17"/>
      <c r="AL26" s="15">
        <v>0.7715277777777777</v>
      </c>
      <c r="AM26" s="15">
        <v>0.10277777777777779</v>
      </c>
      <c r="AN26" s="17"/>
      <c r="AO26" s="15">
        <v>0.6055555555555555</v>
      </c>
      <c r="AP26" s="17"/>
      <c r="AQ26" s="17"/>
      <c r="AR26" s="15">
        <v>0.6708333333333334</v>
      </c>
      <c r="AS26" s="17"/>
      <c r="AT26" s="17"/>
      <c r="AU26" s="17"/>
      <c r="AV26" s="15">
        <v>0.69375</v>
      </c>
      <c r="AW26" s="15">
        <v>0.6201388888888889</v>
      </c>
      <c r="AX26" s="15">
        <v>0.5930555555555556</v>
      </c>
      <c r="AY26" s="17"/>
      <c r="AZ26" s="17"/>
      <c r="BA26" s="15">
        <v>0.6305555555555555</v>
      </c>
      <c r="BB26" s="17"/>
      <c r="BC26" s="17"/>
      <c r="BD26" s="17"/>
      <c r="BE26" s="15">
        <v>0.7229166666666668</v>
      </c>
      <c r="BF26" s="15">
        <v>0.49374999999999997</v>
      </c>
      <c r="BG26" s="15">
        <v>0.638888888888889</v>
      </c>
      <c r="BH26" s="17"/>
      <c r="BI26" s="15">
        <v>0.5625</v>
      </c>
      <c r="BJ26" s="15">
        <v>0.5777777777777778</v>
      </c>
      <c r="BK26" s="15">
        <v>0.5166666666666667</v>
      </c>
      <c r="BL26" s="15">
        <v>0.5402777777777777</v>
      </c>
      <c r="BM26" s="17"/>
      <c r="BN26" s="15">
        <v>0.5013888888888889</v>
      </c>
      <c r="BO26" s="17"/>
      <c r="BP26" s="15">
        <v>0.4861111111111111</v>
      </c>
      <c r="BQ26" s="15">
        <v>0.7451388888888889</v>
      </c>
      <c r="BR26" s="17"/>
      <c r="BS26" s="17"/>
      <c r="BT26" s="17"/>
      <c r="BU26" s="17"/>
      <c r="BV26" s="17"/>
      <c r="BW26" s="16">
        <v>0.5099305555555556</v>
      </c>
    </row>
    <row r="27" spans="1:75" ht="15">
      <c r="A27" s="6">
        <f ca="1" t="shared" si="6"/>
        <v>20</v>
      </c>
      <c r="B27" s="9" t="s">
        <v>91</v>
      </c>
      <c r="C27" s="10" t="s">
        <v>69</v>
      </c>
      <c r="D27" s="10">
        <v>1975</v>
      </c>
      <c r="E27" s="19">
        <v>43274.458333333336</v>
      </c>
      <c r="F27" s="11">
        <v>0.5099652777777778</v>
      </c>
      <c r="G27" s="19">
        <f t="shared" si="0"/>
        <v>43275.50996527778</v>
      </c>
      <c r="H27" s="11">
        <f t="shared" si="1"/>
        <v>1.0516319444432156</v>
      </c>
      <c r="I27" s="11">
        <f>IF(S27-R27&gt;1/24,1/24,S27-R27)</f>
        <v>0.03749999999999999</v>
      </c>
      <c r="J27" s="11">
        <f t="shared" si="2"/>
        <v>1.0141319444432155</v>
      </c>
      <c r="K27" s="12">
        <f t="shared" si="3"/>
        <v>1461</v>
      </c>
      <c r="L27" s="12" t="b">
        <f t="shared" si="4"/>
        <v>1</v>
      </c>
      <c r="M27" s="10">
        <v>21</v>
      </c>
      <c r="N27" s="10">
        <v>34</v>
      </c>
      <c r="O27" s="13">
        <v>1309</v>
      </c>
      <c r="P27" s="14">
        <f t="shared" si="5"/>
        <v>33</v>
      </c>
      <c r="Q27" s="14">
        <v>1461</v>
      </c>
      <c r="R27" s="15">
        <v>0.04722222222222222</v>
      </c>
      <c r="S27" s="18">
        <v>0.08472222222222221</v>
      </c>
      <c r="T27" s="15">
        <v>0.8618055555555556</v>
      </c>
      <c r="U27" s="15">
        <v>0.4486111111111111</v>
      </c>
      <c r="V27" s="15">
        <v>0.30624999999999997</v>
      </c>
      <c r="W27" s="15">
        <v>0.8034722222222223</v>
      </c>
      <c r="X27" s="17"/>
      <c r="Y27" s="15">
        <v>0.35555555555555557</v>
      </c>
      <c r="Z27" s="17"/>
      <c r="AA27" s="15">
        <v>0.8368055555555555</v>
      </c>
      <c r="AB27" s="15">
        <v>0.2722222222222222</v>
      </c>
      <c r="AC27" s="15">
        <v>0.2569444444444445</v>
      </c>
      <c r="AD27" s="15">
        <v>0.970138888888889</v>
      </c>
      <c r="AE27" s="15">
        <v>0.9993055555555556</v>
      </c>
      <c r="AF27" s="15">
        <v>0.9340277777777778</v>
      </c>
      <c r="AG27" s="15">
        <v>0.22777777777777777</v>
      </c>
      <c r="AH27" s="15">
        <v>0.024305555555555556</v>
      </c>
      <c r="AI27" s="15">
        <v>0.3972222222222222</v>
      </c>
      <c r="AJ27" s="17"/>
      <c r="AK27" s="17"/>
      <c r="AL27" s="15">
        <v>0.7715277777777777</v>
      </c>
      <c r="AM27" s="15">
        <v>0.10277777777777779</v>
      </c>
      <c r="AN27" s="17"/>
      <c r="AO27" s="15">
        <v>0.6055555555555555</v>
      </c>
      <c r="AP27" s="17"/>
      <c r="AQ27" s="17"/>
      <c r="AR27" s="15">
        <v>0.6708333333333334</v>
      </c>
      <c r="AS27" s="17"/>
      <c r="AT27" s="17"/>
      <c r="AU27" s="17"/>
      <c r="AV27" s="15">
        <v>0.69375</v>
      </c>
      <c r="AW27" s="15">
        <v>0.6201388888888889</v>
      </c>
      <c r="AX27" s="15">
        <v>0.59375</v>
      </c>
      <c r="AY27" s="17"/>
      <c r="AZ27" s="17"/>
      <c r="BA27" s="15">
        <v>0.6305555555555555</v>
      </c>
      <c r="BB27" s="17"/>
      <c r="BC27" s="17"/>
      <c r="BD27" s="17"/>
      <c r="BE27" s="15">
        <v>0.7222222222222222</v>
      </c>
      <c r="BF27" s="15">
        <v>0.49374999999999997</v>
      </c>
      <c r="BG27" s="15">
        <v>0.638888888888889</v>
      </c>
      <c r="BH27" s="17"/>
      <c r="BI27" s="15">
        <v>0.5625</v>
      </c>
      <c r="BJ27" s="15">
        <v>0.5777777777777778</v>
      </c>
      <c r="BK27" s="15">
        <v>0.5166666666666667</v>
      </c>
      <c r="BL27" s="15">
        <v>0.5395833333333333</v>
      </c>
      <c r="BM27" s="17"/>
      <c r="BN27" s="15">
        <v>0.5013888888888889</v>
      </c>
      <c r="BO27" s="17"/>
      <c r="BP27" s="15">
        <v>0.48541666666666666</v>
      </c>
      <c r="BQ27" s="15">
        <v>0.7451388888888889</v>
      </c>
      <c r="BR27" s="17"/>
      <c r="BS27" s="17"/>
      <c r="BT27" s="17"/>
      <c r="BU27" s="17"/>
      <c r="BV27" s="17"/>
      <c r="BW27" s="16">
        <v>0.5099652777777778</v>
      </c>
    </row>
    <row r="28" spans="1:75" ht="15">
      <c r="A28" s="6">
        <f ca="1" t="shared" si="6"/>
        <v>23</v>
      </c>
      <c r="B28" s="9" t="s">
        <v>92</v>
      </c>
      <c r="C28" s="10" t="s">
        <v>69</v>
      </c>
      <c r="D28" s="10">
        <v>1955</v>
      </c>
      <c r="E28" s="19">
        <v>43274.458333333336</v>
      </c>
      <c r="F28" s="11">
        <v>0.35792824074074076</v>
      </c>
      <c r="G28" s="19">
        <f t="shared" si="0"/>
        <v>43275.35792824074</v>
      </c>
      <c r="H28" s="11">
        <f t="shared" si="1"/>
        <v>0.8995949074014788</v>
      </c>
      <c r="I28" s="11">
        <f>IF(S28-R28&gt;1/24,1/24,S28-R28)</f>
        <v>0</v>
      </c>
      <c r="J28" s="11">
        <f t="shared" si="2"/>
        <v>0.8995949074014788</v>
      </c>
      <c r="K28" s="12">
        <f t="shared" si="3"/>
        <v>1296</v>
      </c>
      <c r="L28" s="12" t="b">
        <f t="shared" si="4"/>
        <v>1</v>
      </c>
      <c r="M28" s="10">
        <v>0</v>
      </c>
      <c r="N28" s="10">
        <v>37</v>
      </c>
      <c r="O28" s="13">
        <v>1290</v>
      </c>
      <c r="P28" s="14">
        <f t="shared" si="5"/>
        <v>36</v>
      </c>
      <c r="Q28" s="14">
        <v>1296</v>
      </c>
      <c r="R28" s="17"/>
      <c r="S28" s="17"/>
      <c r="T28" s="15">
        <v>0.17222222222222225</v>
      </c>
      <c r="U28" s="15">
        <v>0.975</v>
      </c>
      <c r="V28" s="17"/>
      <c r="W28" s="15">
        <v>0.24791666666666667</v>
      </c>
      <c r="X28" s="15">
        <v>0.8604166666666666</v>
      </c>
      <c r="Y28" s="17"/>
      <c r="Z28" s="17"/>
      <c r="AA28" s="15">
        <v>0.1986111111111111</v>
      </c>
      <c r="AB28" s="17"/>
      <c r="AC28" s="17"/>
      <c r="AD28" s="17"/>
      <c r="AE28" s="17"/>
      <c r="AF28" s="17"/>
      <c r="AG28" s="17"/>
      <c r="AH28" s="17"/>
      <c r="AI28" s="15">
        <v>0.05555555555555555</v>
      </c>
      <c r="AJ28" s="15">
        <v>0.8861111111111111</v>
      </c>
      <c r="AK28" s="15">
        <v>0.9326388888888889</v>
      </c>
      <c r="AL28" s="15">
        <v>0.2972222222222222</v>
      </c>
      <c r="AM28" s="17"/>
      <c r="AN28" s="15">
        <v>0.6659722222222222</v>
      </c>
      <c r="AO28" s="15">
        <v>0.517361111111111</v>
      </c>
      <c r="AP28" s="17"/>
      <c r="AQ28" s="15">
        <v>0.71875</v>
      </c>
      <c r="AR28" s="17"/>
      <c r="AS28" s="15">
        <v>0.8298611111111112</v>
      </c>
      <c r="AT28" s="17"/>
      <c r="AU28" s="15">
        <v>0.6229166666666667</v>
      </c>
      <c r="AV28" s="17"/>
      <c r="AW28" s="15">
        <v>0.5111111111111112</v>
      </c>
      <c r="AX28" s="15">
        <v>0.5291666666666667</v>
      </c>
      <c r="AY28" s="15">
        <v>0.6868055555555556</v>
      </c>
      <c r="AZ28" s="17"/>
      <c r="BA28" s="15">
        <v>0.5041666666666667</v>
      </c>
      <c r="BB28" s="15">
        <v>0.8159722222222222</v>
      </c>
      <c r="BC28" s="15">
        <v>0.7006944444444444</v>
      </c>
      <c r="BD28" s="15">
        <v>0.8354166666666667</v>
      </c>
      <c r="BE28" s="15">
        <v>0.3236111111111111</v>
      </c>
      <c r="BF28" s="15">
        <v>0.48125</v>
      </c>
      <c r="BG28" s="15">
        <v>0.49583333333333335</v>
      </c>
      <c r="BH28" s="17"/>
      <c r="BI28" s="15">
        <v>0.5499999999999999</v>
      </c>
      <c r="BJ28" s="15">
        <v>0.5388888888888889</v>
      </c>
      <c r="BK28" s="15">
        <v>0.5673611111111111</v>
      </c>
      <c r="BL28" s="15">
        <v>0.5854166666666667</v>
      </c>
      <c r="BM28" s="15">
        <v>0.7548611111111111</v>
      </c>
      <c r="BN28" s="15">
        <v>0.34652777777777777</v>
      </c>
      <c r="BO28" s="17"/>
      <c r="BP28" s="15">
        <v>0.47291666666666665</v>
      </c>
      <c r="BQ28" s="17"/>
      <c r="BR28" s="15">
        <v>0.611111111111111</v>
      </c>
      <c r="BS28" s="15">
        <v>0.7284722222222223</v>
      </c>
      <c r="BT28" s="15">
        <v>0.8465277777777778</v>
      </c>
      <c r="BU28" s="15">
        <v>0.6416666666666667</v>
      </c>
      <c r="BV28" s="15">
        <v>0.7430555555555555</v>
      </c>
      <c r="BW28" s="16">
        <v>0.35792824074074076</v>
      </c>
    </row>
    <row r="29" spans="1:75" ht="15">
      <c r="A29" s="6">
        <f ca="1" t="shared" si="6"/>
        <v>24</v>
      </c>
      <c r="B29" s="9" t="s">
        <v>93</v>
      </c>
      <c r="C29" s="10" t="s">
        <v>69</v>
      </c>
      <c r="D29" s="10">
        <v>1984</v>
      </c>
      <c r="E29" s="19">
        <v>43274.458333333336</v>
      </c>
      <c r="F29" s="11">
        <v>0.4745601851851852</v>
      </c>
      <c r="G29" s="19">
        <f t="shared" si="0"/>
        <v>43275.47456018518</v>
      </c>
      <c r="H29" s="11">
        <f t="shared" si="1"/>
        <v>1.0162268518470228</v>
      </c>
      <c r="I29" s="11">
        <f>IF(S29-R29&gt;1/24,1/24,S29-R29)</f>
        <v>0</v>
      </c>
      <c r="J29" s="11">
        <f t="shared" si="2"/>
        <v>1.0162268518470228</v>
      </c>
      <c r="K29" s="12">
        <f t="shared" si="3"/>
        <v>1464</v>
      </c>
      <c r="L29" s="12" t="b">
        <f t="shared" si="4"/>
        <v>1</v>
      </c>
      <c r="M29" s="10">
        <v>24</v>
      </c>
      <c r="N29" s="10">
        <v>38</v>
      </c>
      <c r="O29" s="13">
        <v>1276</v>
      </c>
      <c r="P29" s="14">
        <f t="shared" si="5"/>
        <v>37</v>
      </c>
      <c r="Q29" s="14">
        <v>1464</v>
      </c>
      <c r="R29" s="17"/>
      <c r="S29" s="17"/>
      <c r="T29" s="15">
        <v>0.3368055555555556</v>
      </c>
      <c r="U29" s="15">
        <v>0.2611111111111111</v>
      </c>
      <c r="V29" s="17"/>
      <c r="W29" s="15">
        <v>0.4055555555555555</v>
      </c>
      <c r="X29" s="15">
        <v>0.10208333333333335</v>
      </c>
      <c r="Y29" s="17"/>
      <c r="Z29" s="17"/>
      <c r="AA29" s="15">
        <v>0.3645833333333333</v>
      </c>
      <c r="AB29" s="17"/>
      <c r="AC29" s="17"/>
      <c r="AD29" s="17"/>
      <c r="AE29" s="17"/>
      <c r="AF29" s="17"/>
      <c r="AG29" s="17"/>
      <c r="AH29" s="17"/>
      <c r="AI29" s="17"/>
      <c r="AJ29" s="15">
        <v>0.12916666666666668</v>
      </c>
      <c r="AK29" s="15">
        <v>0.18888888888888888</v>
      </c>
      <c r="AL29" s="15">
        <v>0.4381944444444445</v>
      </c>
      <c r="AM29" s="17"/>
      <c r="AN29" s="15">
        <v>0.8229166666666666</v>
      </c>
      <c r="AO29" s="15">
        <v>0.5569444444444445</v>
      </c>
      <c r="AP29" s="15">
        <v>0.8020833333333334</v>
      </c>
      <c r="AQ29" s="15">
        <v>0.875</v>
      </c>
      <c r="AR29" s="15">
        <v>0.5083333333333333</v>
      </c>
      <c r="AS29" s="15">
        <v>0.9659722222222222</v>
      </c>
      <c r="AT29" s="15">
        <v>0.7673611111111112</v>
      </c>
      <c r="AU29" s="15">
        <v>0.7013888888888888</v>
      </c>
      <c r="AV29" s="17"/>
      <c r="AW29" s="15">
        <v>0.5499999999999999</v>
      </c>
      <c r="AX29" s="15">
        <v>0.5715277777777777</v>
      </c>
      <c r="AY29" s="15">
        <v>0.8472222222222222</v>
      </c>
      <c r="AZ29" s="15">
        <v>0.7833333333333333</v>
      </c>
      <c r="BA29" s="15">
        <v>0.5444444444444444</v>
      </c>
      <c r="BB29" s="17"/>
      <c r="BC29" s="15">
        <v>0.8638888888888889</v>
      </c>
      <c r="BD29" s="15">
        <v>0.9798611111111111</v>
      </c>
      <c r="BE29" s="17"/>
      <c r="BF29" s="15">
        <v>0.48194444444444445</v>
      </c>
      <c r="BG29" s="15">
        <v>0.5347222222222222</v>
      </c>
      <c r="BH29" s="17"/>
      <c r="BI29" s="15">
        <v>0.6055555555555555</v>
      </c>
      <c r="BJ29" s="15">
        <v>0.5881944444444445</v>
      </c>
      <c r="BK29" s="15">
        <v>0.6243055555555556</v>
      </c>
      <c r="BL29" s="15">
        <v>0.642361111111111</v>
      </c>
      <c r="BM29" s="15">
        <v>0.9319444444444445</v>
      </c>
      <c r="BN29" s="15">
        <v>0.46597222222222223</v>
      </c>
      <c r="BO29" s="17"/>
      <c r="BP29" s="15">
        <v>0.4916666666666667</v>
      </c>
      <c r="BQ29" s="17"/>
      <c r="BR29" s="15">
        <v>0.6805555555555555</v>
      </c>
      <c r="BS29" s="15">
        <v>0.8902777777777778</v>
      </c>
      <c r="BT29" s="15">
        <v>0.07152777777777779</v>
      </c>
      <c r="BU29" s="15">
        <v>0.7194444444444444</v>
      </c>
      <c r="BV29" s="15">
        <v>0.9173611111111111</v>
      </c>
      <c r="BW29" s="16">
        <v>0.4745601851851852</v>
      </c>
    </row>
    <row r="30" spans="1:75" ht="15">
      <c r="A30" s="6">
        <f ca="1" t="shared" si="6"/>
        <v>25</v>
      </c>
      <c r="B30" s="9" t="s">
        <v>94</v>
      </c>
      <c r="C30" s="10" t="s">
        <v>69</v>
      </c>
      <c r="D30" s="10">
        <v>1989</v>
      </c>
      <c r="E30" s="19">
        <v>43274.458333333336</v>
      </c>
      <c r="F30" s="11">
        <v>0.5261111111111111</v>
      </c>
      <c r="G30" s="19">
        <f t="shared" si="0"/>
        <v>43275.52611111111</v>
      </c>
      <c r="H30" s="11">
        <f t="shared" si="1"/>
        <v>1.0677777777746087</v>
      </c>
      <c r="I30" s="11">
        <f>IF(S30-R30&gt;1/24,1/24,S30-R30)</f>
        <v>0.041666666666666664</v>
      </c>
      <c r="J30" s="11">
        <f t="shared" si="2"/>
        <v>1.026111111107942</v>
      </c>
      <c r="K30" s="12">
        <f t="shared" si="3"/>
        <v>1478</v>
      </c>
      <c r="L30" s="12" t="b">
        <f t="shared" si="4"/>
        <v>1</v>
      </c>
      <c r="M30" s="10">
        <v>38</v>
      </c>
      <c r="N30" s="10">
        <v>33</v>
      </c>
      <c r="O30" s="13">
        <v>1262</v>
      </c>
      <c r="P30" s="14">
        <f t="shared" si="5"/>
        <v>32</v>
      </c>
      <c r="Q30" s="14">
        <v>1478</v>
      </c>
      <c r="R30" s="15">
        <v>0.035416666666666666</v>
      </c>
      <c r="S30" s="15">
        <v>0.08263888888888889</v>
      </c>
      <c r="T30" s="15">
        <v>0.8354166666666667</v>
      </c>
      <c r="U30" s="15">
        <v>0.43263888888888885</v>
      </c>
      <c r="V30" s="15">
        <v>0.29791666666666666</v>
      </c>
      <c r="W30" s="15">
        <v>0.7875</v>
      </c>
      <c r="X30" s="17"/>
      <c r="Y30" s="15">
        <v>0.3513888888888889</v>
      </c>
      <c r="Z30" s="15">
        <v>0.8729166666666667</v>
      </c>
      <c r="AA30" s="15">
        <v>0.8152777777777778</v>
      </c>
      <c r="AB30" s="15">
        <v>0.22152777777777777</v>
      </c>
      <c r="AC30" s="15">
        <v>0.2034722222222222</v>
      </c>
      <c r="AD30" s="15">
        <v>0.9430555555555555</v>
      </c>
      <c r="AE30" s="15">
        <v>0.27291666666666664</v>
      </c>
      <c r="AF30" s="15">
        <v>0.9041666666666667</v>
      </c>
      <c r="AG30" s="15">
        <v>0.17500000000000002</v>
      </c>
      <c r="AH30" s="15">
        <v>0.27291666666666664</v>
      </c>
      <c r="AI30" s="17"/>
      <c r="AJ30" s="17"/>
      <c r="AK30" s="17"/>
      <c r="AL30" s="15">
        <v>0.7590277777777777</v>
      </c>
      <c r="AM30" s="15">
        <v>0.10347222222222223</v>
      </c>
      <c r="AN30" s="17"/>
      <c r="AO30" s="15">
        <v>0.5722222222222222</v>
      </c>
      <c r="AP30" s="17"/>
      <c r="AQ30" s="17"/>
      <c r="AR30" s="15">
        <v>0.6743055555555556</v>
      </c>
      <c r="AS30" s="17"/>
      <c r="AT30" s="17"/>
      <c r="AU30" s="17"/>
      <c r="AV30" s="15">
        <v>0.6965277777777777</v>
      </c>
      <c r="AW30" s="15">
        <v>0.5791666666666667</v>
      </c>
      <c r="AX30" s="15">
        <v>0.5604166666666667</v>
      </c>
      <c r="AY30" s="17"/>
      <c r="AZ30" s="17"/>
      <c r="BA30" s="15">
        <v>0.5909722222222222</v>
      </c>
      <c r="BB30" s="17"/>
      <c r="BC30" s="17"/>
      <c r="BD30" s="17"/>
      <c r="BE30" s="15">
        <v>0.7465277777777778</v>
      </c>
      <c r="BF30" s="15">
        <v>0.6395833333333333</v>
      </c>
      <c r="BG30" s="15">
        <v>0.6062500000000001</v>
      </c>
      <c r="BH30" s="17"/>
      <c r="BI30" s="15">
        <v>0.5375</v>
      </c>
      <c r="BJ30" s="15">
        <v>0.5458333333333333</v>
      </c>
      <c r="BK30" s="15">
        <v>0.5180555555555556</v>
      </c>
      <c r="BL30" s="15">
        <v>0.48055555555555557</v>
      </c>
      <c r="BM30" s="17"/>
      <c r="BN30" s="17"/>
      <c r="BO30" s="17"/>
      <c r="BP30" s="15">
        <v>0.6583333333333333</v>
      </c>
      <c r="BQ30" s="15">
        <v>0.7270833333333333</v>
      </c>
      <c r="BR30" s="17"/>
      <c r="BS30" s="17"/>
      <c r="BT30" s="17"/>
      <c r="BU30" s="17"/>
      <c r="BV30" s="17"/>
      <c r="BW30" s="16">
        <v>0.5261111111111111</v>
      </c>
    </row>
    <row r="31" spans="1:75" ht="15">
      <c r="A31" s="6">
        <f ca="1" t="shared" si="6"/>
        <v>26</v>
      </c>
      <c r="B31" s="9" t="s">
        <v>95</v>
      </c>
      <c r="C31" s="10" t="s">
        <v>69</v>
      </c>
      <c r="D31" s="10">
        <v>1967</v>
      </c>
      <c r="E31" s="19">
        <v>43274.458333333336</v>
      </c>
      <c r="F31" s="11">
        <v>0.5054861111111111</v>
      </c>
      <c r="G31" s="19">
        <f t="shared" si="0"/>
        <v>43275.50548611111</v>
      </c>
      <c r="H31" s="11">
        <f t="shared" si="1"/>
        <v>1.047152777777228</v>
      </c>
      <c r="I31" s="11">
        <f>IF(S31-R31&gt;1/24,1/24,S31-R31)</f>
        <v>0.029861111111111102</v>
      </c>
      <c r="J31" s="11">
        <f t="shared" si="2"/>
        <v>1.017291666666117</v>
      </c>
      <c r="K31" s="12">
        <f t="shared" si="3"/>
        <v>1465</v>
      </c>
      <c r="L31" s="12" t="b">
        <f t="shared" si="4"/>
        <v>1</v>
      </c>
      <c r="M31" s="10">
        <v>25</v>
      </c>
      <c r="N31" s="10">
        <v>32</v>
      </c>
      <c r="O31" s="13">
        <v>1225</v>
      </c>
      <c r="P31" s="14">
        <f t="shared" si="5"/>
        <v>31</v>
      </c>
      <c r="Q31" s="14">
        <v>1465</v>
      </c>
      <c r="R31" s="15">
        <v>0.07013888888888889</v>
      </c>
      <c r="S31" s="15">
        <v>0.09999999999999999</v>
      </c>
      <c r="T31" s="15">
        <v>0.8486111111111111</v>
      </c>
      <c r="U31" s="17"/>
      <c r="V31" s="15">
        <v>0.35625</v>
      </c>
      <c r="W31" s="15">
        <v>0.7861111111111111</v>
      </c>
      <c r="X31" s="17"/>
      <c r="Y31" s="15">
        <v>0.39444444444444443</v>
      </c>
      <c r="Z31" s="15">
        <v>0.8951388888888889</v>
      </c>
      <c r="AA31" s="15">
        <v>0.8263888888888888</v>
      </c>
      <c r="AB31" s="15">
        <v>0.3145833333333333</v>
      </c>
      <c r="AC31" s="15">
        <v>0.2972222222222222</v>
      </c>
      <c r="AD31" s="15">
        <v>0.9902777777777777</v>
      </c>
      <c r="AE31" s="15">
        <v>0.022222222222222223</v>
      </c>
      <c r="AF31" s="15">
        <v>0.9444444444444445</v>
      </c>
      <c r="AG31" s="15">
        <v>0.19583333333333333</v>
      </c>
      <c r="AH31" s="15">
        <v>0.04861111111111111</v>
      </c>
      <c r="AI31" s="17"/>
      <c r="AJ31" s="17"/>
      <c r="AK31" s="17"/>
      <c r="AL31" s="15">
        <v>0.7541666666666668</v>
      </c>
      <c r="AM31" s="15">
        <v>0.12291666666666667</v>
      </c>
      <c r="AN31" s="17"/>
      <c r="AO31" s="15">
        <v>0.59375</v>
      </c>
      <c r="AP31" s="17"/>
      <c r="AQ31" s="17"/>
      <c r="AR31" s="15">
        <v>0.65625</v>
      </c>
      <c r="AS31" s="17"/>
      <c r="AT31" s="17"/>
      <c r="AU31" s="17"/>
      <c r="AV31" s="15">
        <v>0.6840277777777778</v>
      </c>
      <c r="AW31" s="15">
        <v>0.607638888888889</v>
      </c>
      <c r="AX31" s="15">
        <v>0.579861111111111</v>
      </c>
      <c r="AY31" s="17"/>
      <c r="AZ31" s="17"/>
      <c r="BA31" s="15">
        <v>0.6194444444444445</v>
      </c>
      <c r="BB31" s="17"/>
      <c r="BC31" s="17"/>
      <c r="BD31" s="17"/>
      <c r="BE31" s="15">
        <v>0.7409722222222223</v>
      </c>
      <c r="BF31" s="15">
        <v>0.4895833333333333</v>
      </c>
      <c r="BG31" s="15">
        <v>0.6298611111111111</v>
      </c>
      <c r="BH31" s="17"/>
      <c r="BI31" s="15">
        <v>0.5506944444444445</v>
      </c>
      <c r="BJ31" s="15">
        <v>0.5618055555555556</v>
      </c>
      <c r="BK31" s="15">
        <v>0.5111111111111112</v>
      </c>
      <c r="BL31" s="15">
        <v>0.5298611111111111</v>
      </c>
      <c r="BM31" s="17"/>
      <c r="BN31" s="17"/>
      <c r="BO31" s="17"/>
      <c r="BP31" s="15">
        <v>0.48055555555555557</v>
      </c>
      <c r="BQ31" s="15">
        <v>0.7152777777777778</v>
      </c>
      <c r="BR31" s="17"/>
      <c r="BS31" s="17"/>
      <c r="BT31" s="17"/>
      <c r="BU31" s="17"/>
      <c r="BV31" s="17"/>
      <c r="BW31" s="16">
        <v>0.5054861111111111</v>
      </c>
    </row>
    <row r="32" spans="1:75" ht="15">
      <c r="A32" s="6">
        <f ca="1" t="shared" si="6"/>
        <v>27</v>
      </c>
      <c r="B32" s="9" t="s">
        <v>96</v>
      </c>
      <c r="C32" s="10" t="s">
        <v>87</v>
      </c>
      <c r="D32" s="10">
        <v>1975</v>
      </c>
      <c r="E32" s="19">
        <v>43274.458333333336</v>
      </c>
      <c r="F32" s="11">
        <v>0.5054513888888889</v>
      </c>
      <c r="G32" s="19">
        <f t="shared" si="0"/>
        <v>43275.50545138889</v>
      </c>
      <c r="H32" s="11">
        <f t="shared" si="1"/>
        <v>1.047118055554165</v>
      </c>
      <c r="I32" s="11">
        <f>IF(S32-R32&gt;1/24,1/24,S32-R32)</f>
        <v>0.02638888888888888</v>
      </c>
      <c r="J32" s="11">
        <f t="shared" si="2"/>
        <v>1.0207291666652762</v>
      </c>
      <c r="K32" s="12">
        <f t="shared" si="3"/>
        <v>1470</v>
      </c>
      <c r="L32" s="12" t="b">
        <f t="shared" si="4"/>
        <v>1</v>
      </c>
      <c r="M32" s="10">
        <v>30</v>
      </c>
      <c r="N32" s="10">
        <v>32</v>
      </c>
      <c r="O32" s="13">
        <v>1220</v>
      </c>
      <c r="P32" s="14">
        <f t="shared" si="5"/>
        <v>31</v>
      </c>
      <c r="Q32" s="14">
        <v>1470</v>
      </c>
      <c r="R32" s="15">
        <v>0.07013888888888889</v>
      </c>
      <c r="S32" s="15">
        <v>0.09652777777777777</v>
      </c>
      <c r="T32" s="15">
        <v>0.8486111111111111</v>
      </c>
      <c r="U32" s="17"/>
      <c r="V32" s="15">
        <v>0.35625</v>
      </c>
      <c r="W32" s="15">
        <v>0.7861111111111111</v>
      </c>
      <c r="X32" s="17"/>
      <c r="Y32" s="15">
        <v>0.39444444444444443</v>
      </c>
      <c r="Z32" s="15">
        <v>0.8951388888888889</v>
      </c>
      <c r="AA32" s="15">
        <v>0.8263888888888888</v>
      </c>
      <c r="AB32" s="15">
        <v>0.3145833333333333</v>
      </c>
      <c r="AC32" s="15">
        <v>0.2965277777777778</v>
      </c>
      <c r="AD32" s="15">
        <v>0.9909722222222223</v>
      </c>
      <c r="AE32" s="15">
        <v>0.02291666666666667</v>
      </c>
      <c r="AF32" s="15">
        <v>0.9444444444444445</v>
      </c>
      <c r="AG32" s="15">
        <v>0.19583333333333333</v>
      </c>
      <c r="AH32" s="15">
        <v>0.049305555555555554</v>
      </c>
      <c r="AI32" s="17"/>
      <c r="AJ32" s="17"/>
      <c r="AK32" s="17"/>
      <c r="AL32" s="15">
        <v>0.7548611111111111</v>
      </c>
      <c r="AM32" s="15">
        <v>0.12291666666666667</v>
      </c>
      <c r="AN32" s="17"/>
      <c r="AO32" s="15">
        <v>0.59375</v>
      </c>
      <c r="AP32" s="17"/>
      <c r="AQ32" s="17"/>
      <c r="AR32" s="15">
        <v>0.65625</v>
      </c>
      <c r="AS32" s="17"/>
      <c r="AT32" s="17"/>
      <c r="AU32" s="17"/>
      <c r="AV32" s="15">
        <v>0.6840277777777778</v>
      </c>
      <c r="AW32" s="15">
        <v>0.607638888888889</v>
      </c>
      <c r="AX32" s="15">
        <v>0.579861111111111</v>
      </c>
      <c r="AY32" s="17"/>
      <c r="AZ32" s="17"/>
      <c r="BA32" s="15">
        <v>0.61875</v>
      </c>
      <c r="BB32" s="17"/>
      <c r="BC32" s="17"/>
      <c r="BD32" s="17"/>
      <c r="BE32" s="15">
        <v>0.7409722222222223</v>
      </c>
      <c r="BF32" s="15">
        <v>0.4895833333333333</v>
      </c>
      <c r="BG32" s="15">
        <v>0.6291666666666667</v>
      </c>
      <c r="BH32" s="17"/>
      <c r="BI32" s="15">
        <v>0.5513888888888888</v>
      </c>
      <c r="BJ32" s="15">
        <v>0.5618055555555556</v>
      </c>
      <c r="BK32" s="15">
        <v>0.5111111111111112</v>
      </c>
      <c r="BL32" s="15">
        <v>0.5305555555555556</v>
      </c>
      <c r="BM32" s="17"/>
      <c r="BN32" s="17"/>
      <c r="BO32" s="17"/>
      <c r="BP32" s="15">
        <v>0.48055555555555557</v>
      </c>
      <c r="BQ32" s="15">
        <v>0.7145833333333332</v>
      </c>
      <c r="BR32" s="17"/>
      <c r="BS32" s="17"/>
      <c r="BT32" s="17"/>
      <c r="BU32" s="17"/>
      <c r="BV32" s="17"/>
      <c r="BW32" s="16">
        <v>0.5054513888888889</v>
      </c>
    </row>
    <row r="33" spans="1:75" ht="15">
      <c r="A33" s="6">
        <f ca="1" t="shared" si="6"/>
        <v>28</v>
      </c>
      <c r="B33" s="9" t="s">
        <v>97</v>
      </c>
      <c r="C33" s="10" t="s">
        <v>69</v>
      </c>
      <c r="D33" s="10">
        <v>1974</v>
      </c>
      <c r="E33" s="19">
        <v>43274.458333333336</v>
      </c>
      <c r="F33" s="11">
        <v>0.4311574074074074</v>
      </c>
      <c r="G33" s="19">
        <f t="shared" si="0"/>
        <v>43275.43115740741</v>
      </c>
      <c r="H33" s="11">
        <f t="shared" si="1"/>
        <v>0.9728240740732872</v>
      </c>
      <c r="I33" s="11">
        <f>IF(S33-R33&gt;1/24,1/24,S33-R33)</f>
        <v>0</v>
      </c>
      <c r="J33" s="11">
        <f t="shared" si="2"/>
        <v>0.9728240740732872</v>
      </c>
      <c r="K33" s="12">
        <f t="shared" si="3"/>
        <v>1401</v>
      </c>
      <c r="L33" s="12" t="b">
        <f t="shared" si="4"/>
        <v>1</v>
      </c>
      <c r="M33" s="10">
        <v>0</v>
      </c>
      <c r="N33" s="10">
        <v>34</v>
      </c>
      <c r="O33" s="13">
        <v>1120</v>
      </c>
      <c r="P33" s="14">
        <f t="shared" si="5"/>
        <v>33</v>
      </c>
      <c r="Q33" s="14">
        <v>1401</v>
      </c>
      <c r="R33" s="17"/>
      <c r="S33" s="17"/>
      <c r="T33" s="17"/>
      <c r="U33" s="15">
        <v>0.22430555555555556</v>
      </c>
      <c r="V33" s="17"/>
      <c r="W33" s="17"/>
      <c r="X33" s="15">
        <v>0.12083333333333333</v>
      </c>
      <c r="Y33" s="17"/>
      <c r="Z33" s="17"/>
      <c r="AA33" s="15">
        <v>0.2777777777777778</v>
      </c>
      <c r="AB33" s="17"/>
      <c r="AC33" s="17"/>
      <c r="AD33" s="17"/>
      <c r="AE33" s="17"/>
      <c r="AF33" s="17"/>
      <c r="AG33" s="17"/>
      <c r="AH33" s="17"/>
      <c r="AI33" s="17"/>
      <c r="AJ33" s="15">
        <v>0.15347222222222223</v>
      </c>
      <c r="AK33" s="15">
        <v>0.18958333333333333</v>
      </c>
      <c r="AL33" s="17"/>
      <c r="AM33" s="17"/>
      <c r="AN33" s="15">
        <v>0.7715277777777777</v>
      </c>
      <c r="AO33" s="15">
        <v>0.5326388888888889</v>
      </c>
      <c r="AP33" s="15">
        <v>0.7909722222222223</v>
      </c>
      <c r="AQ33" s="15">
        <v>0.8444444444444444</v>
      </c>
      <c r="AR33" s="17"/>
      <c r="AS33" s="15">
        <v>0.027777777777777776</v>
      </c>
      <c r="AT33" s="15">
        <v>0.7472222222222222</v>
      </c>
      <c r="AU33" s="15">
        <v>0.7020833333333334</v>
      </c>
      <c r="AV33" s="17"/>
      <c r="AW33" s="15">
        <v>0.5215277777777778</v>
      </c>
      <c r="AX33" s="15">
        <v>0.5569444444444445</v>
      </c>
      <c r="AY33" s="15">
        <v>0.8125</v>
      </c>
      <c r="AZ33" s="17"/>
      <c r="BA33" s="15">
        <v>0.5118055555555555</v>
      </c>
      <c r="BB33" s="17"/>
      <c r="BC33" s="15">
        <v>0.8277777777777778</v>
      </c>
      <c r="BD33" s="15">
        <v>0.03958333333333333</v>
      </c>
      <c r="BE33" s="15">
        <v>0.3923611111111111</v>
      </c>
      <c r="BF33" s="15">
        <v>0.48680555555555555</v>
      </c>
      <c r="BG33" s="15">
        <v>0.5041666666666667</v>
      </c>
      <c r="BH33" s="17"/>
      <c r="BI33" s="15">
        <v>0.5881944444444445</v>
      </c>
      <c r="BJ33" s="15">
        <v>0.5743055555555555</v>
      </c>
      <c r="BK33" s="15">
        <v>0.6138888888888888</v>
      </c>
      <c r="BL33" s="15">
        <v>0.6361111111111112</v>
      </c>
      <c r="BM33" s="15">
        <v>0.9319444444444445</v>
      </c>
      <c r="BN33" s="15">
        <v>0.4159722222222222</v>
      </c>
      <c r="BO33" s="17"/>
      <c r="BP33" s="15">
        <v>0.4777777777777778</v>
      </c>
      <c r="BQ33" s="17"/>
      <c r="BR33" s="15">
        <v>0.6826388888888889</v>
      </c>
      <c r="BS33" s="15">
        <v>0.8618055555555556</v>
      </c>
      <c r="BT33" s="15">
        <v>0.06666666666666667</v>
      </c>
      <c r="BU33" s="15">
        <v>0.71875</v>
      </c>
      <c r="BV33" s="15">
        <v>0.8840277777777777</v>
      </c>
      <c r="BW33" s="16">
        <v>0.4311574074074074</v>
      </c>
    </row>
    <row r="34" spans="1:75" ht="15">
      <c r="A34" s="6">
        <f ca="1" t="shared" si="6"/>
        <v>29</v>
      </c>
      <c r="B34" s="9" t="s">
        <v>98</v>
      </c>
      <c r="C34" s="10" t="s">
        <v>69</v>
      </c>
      <c r="D34" s="10">
        <v>1984</v>
      </c>
      <c r="E34" s="19">
        <v>43274.458333333336</v>
      </c>
      <c r="F34" s="11">
        <v>0.34293981481481484</v>
      </c>
      <c r="G34" s="19">
        <f t="shared" si="0"/>
        <v>43275.342939814815</v>
      </c>
      <c r="H34" s="11">
        <f t="shared" si="1"/>
        <v>0.8846064814788406</v>
      </c>
      <c r="I34" s="11">
        <f>IF(S34-R34&gt;1/24,1/24,S34-R34)</f>
        <v>0</v>
      </c>
      <c r="J34" s="11">
        <f t="shared" si="2"/>
        <v>0.8846064814788406</v>
      </c>
      <c r="K34" s="12">
        <f t="shared" si="3"/>
        <v>1274</v>
      </c>
      <c r="L34" s="12" t="b">
        <f t="shared" si="4"/>
        <v>1</v>
      </c>
      <c r="M34" s="10">
        <v>0</v>
      </c>
      <c r="N34" s="10">
        <v>35</v>
      </c>
      <c r="O34" s="13">
        <v>1110</v>
      </c>
      <c r="P34" s="14">
        <f t="shared" si="5"/>
        <v>34</v>
      </c>
      <c r="Q34" s="14">
        <v>1274</v>
      </c>
      <c r="R34" s="17"/>
      <c r="S34" s="17"/>
      <c r="T34" s="17"/>
      <c r="U34" s="17"/>
      <c r="V34" s="17"/>
      <c r="W34" s="17"/>
      <c r="X34" s="15">
        <v>0.14027777777777778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5">
        <v>0.1729166666666667</v>
      </c>
      <c r="AK34" s="17"/>
      <c r="AL34" s="15">
        <v>0.26666666666666666</v>
      </c>
      <c r="AM34" s="17"/>
      <c r="AN34" s="15">
        <v>0.7791666666666667</v>
      </c>
      <c r="AO34" s="15">
        <v>0.5340277777777778</v>
      </c>
      <c r="AP34" s="15">
        <v>0.8458333333333333</v>
      </c>
      <c r="AQ34" s="15">
        <v>0.9465277777777777</v>
      </c>
      <c r="AR34" s="17"/>
      <c r="AS34" s="15">
        <v>0.06180555555555556</v>
      </c>
      <c r="AT34" s="15">
        <v>0.8090277777777778</v>
      </c>
      <c r="AU34" s="15">
        <v>0.6881944444444444</v>
      </c>
      <c r="AV34" s="17"/>
      <c r="AW34" s="15">
        <v>0.525</v>
      </c>
      <c r="AX34" s="15">
        <v>0.5499999999999999</v>
      </c>
      <c r="AY34" s="15">
        <v>0.9034722222222222</v>
      </c>
      <c r="AZ34" s="15">
        <v>0.8277777777777778</v>
      </c>
      <c r="BA34" s="15">
        <v>0.50625</v>
      </c>
      <c r="BB34" s="15">
        <v>0.8854166666666666</v>
      </c>
      <c r="BC34" s="15">
        <v>0.9354166666666667</v>
      </c>
      <c r="BD34" s="15">
        <v>0.07361111111111111</v>
      </c>
      <c r="BE34" s="15">
        <v>0.29583333333333334</v>
      </c>
      <c r="BF34" s="15">
        <v>0.48125</v>
      </c>
      <c r="BG34" s="15">
        <v>0.49652777777777773</v>
      </c>
      <c r="BH34" s="15">
        <v>0.7055555555555556</v>
      </c>
      <c r="BI34" s="15">
        <v>0.579861111111111</v>
      </c>
      <c r="BJ34" s="15">
        <v>0.5652777777777778</v>
      </c>
      <c r="BK34" s="15">
        <v>0.611111111111111</v>
      </c>
      <c r="BL34" s="15">
        <v>0.6298611111111111</v>
      </c>
      <c r="BM34" s="15">
        <v>0.04097222222222222</v>
      </c>
      <c r="BN34" s="17"/>
      <c r="BO34" s="15">
        <v>0.7340277777777778</v>
      </c>
      <c r="BP34" s="15">
        <v>0.47361111111111115</v>
      </c>
      <c r="BQ34" s="17"/>
      <c r="BR34" s="15">
        <v>0.6597222222222222</v>
      </c>
      <c r="BS34" s="15">
        <v>0.9618055555555555</v>
      </c>
      <c r="BT34" s="15">
        <v>0.10486111111111111</v>
      </c>
      <c r="BU34" s="15">
        <v>0.7506944444444444</v>
      </c>
      <c r="BV34" s="15">
        <v>0.9805555555555556</v>
      </c>
      <c r="BW34" s="16">
        <v>0.34293981481481484</v>
      </c>
    </row>
    <row r="35" spans="1:75" ht="15">
      <c r="A35" s="6">
        <f ca="1" t="shared" si="6"/>
        <v>29</v>
      </c>
      <c r="B35" s="9" t="s">
        <v>99</v>
      </c>
      <c r="C35" s="10" t="s">
        <v>87</v>
      </c>
      <c r="D35" s="10">
        <v>1982</v>
      </c>
      <c r="E35" s="19">
        <v>43274.458333333336</v>
      </c>
      <c r="F35" s="11">
        <v>0.3430092592592593</v>
      </c>
      <c r="G35" s="19">
        <f t="shared" si="0"/>
        <v>43275.34300925926</v>
      </c>
      <c r="H35" s="11">
        <f t="shared" si="1"/>
        <v>0.8846759259249666</v>
      </c>
      <c r="I35" s="11">
        <f>IF(S35-R35&gt;1/24,1/24,S35-R35)</f>
        <v>0</v>
      </c>
      <c r="J35" s="11">
        <f t="shared" si="2"/>
        <v>0.8846759259249666</v>
      </c>
      <c r="K35" s="12">
        <f t="shared" si="3"/>
        <v>1274</v>
      </c>
      <c r="L35" s="12" t="b">
        <f t="shared" si="4"/>
        <v>1</v>
      </c>
      <c r="M35" s="10">
        <v>0</v>
      </c>
      <c r="N35" s="10">
        <v>35</v>
      </c>
      <c r="O35" s="13">
        <v>1110</v>
      </c>
      <c r="P35" s="14">
        <f t="shared" si="5"/>
        <v>34</v>
      </c>
      <c r="Q35" s="14">
        <v>1274</v>
      </c>
      <c r="R35" s="17"/>
      <c r="S35" s="17"/>
      <c r="T35" s="17"/>
      <c r="U35" s="17"/>
      <c r="V35" s="17"/>
      <c r="W35" s="17"/>
      <c r="X35" s="15">
        <v>0.14097222222222222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5">
        <v>0.17222222222222225</v>
      </c>
      <c r="AK35" s="17"/>
      <c r="AL35" s="15">
        <v>0.26666666666666666</v>
      </c>
      <c r="AM35" s="17"/>
      <c r="AN35" s="15">
        <v>0.7791666666666667</v>
      </c>
      <c r="AO35" s="15">
        <v>0.5333333333333333</v>
      </c>
      <c r="AP35" s="15">
        <v>0.8458333333333333</v>
      </c>
      <c r="AQ35" s="15">
        <v>0.9465277777777777</v>
      </c>
      <c r="AR35" s="17"/>
      <c r="AS35" s="15">
        <v>0.061111111111111116</v>
      </c>
      <c r="AT35" s="15">
        <v>0.8090277777777778</v>
      </c>
      <c r="AU35" s="15">
        <v>0.6881944444444444</v>
      </c>
      <c r="AV35" s="17"/>
      <c r="AW35" s="15">
        <v>0.525</v>
      </c>
      <c r="AX35" s="15">
        <v>0.5499999999999999</v>
      </c>
      <c r="AY35" s="15">
        <v>0.9034722222222222</v>
      </c>
      <c r="AZ35" s="15">
        <v>0.8277777777777778</v>
      </c>
      <c r="BA35" s="15">
        <v>0.5055555555555555</v>
      </c>
      <c r="BB35" s="15">
        <v>0.8854166666666666</v>
      </c>
      <c r="BC35" s="15">
        <v>0.9354166666666667</v>
      </c>
      <c r="BD35" s="15">
        <v>0.07430555555555556</v>
      </c>
      <c r="BE35" s="15">
        <v>0.29444444444444445</v>
      </c>
      <c r="BF35" s="15">
        <v>0.48125</v>
      </c>
      <c r="BG35" s="15">
        <v>0.49652777777777773</v>
      </c>
      <c r="BH35" s="15">
        <v>0.7055555555555556</v>
      </c>
      <c r="BI35" s="15">
        <v>0.579861111111111</v>
      </c>
      <c r="BJ35" s="15">
        <v>0.5645833333333333</v>
      </c>
      <c r="BK35" s="15">
        <v>0.611111111111111</v>
      </c>
      <c r="BL35" s="15">
        <v>0.6298611111111111</v>
      </c>
      <c r="BM35" s="15">
        <v>0.03888888888888889</v>
      </c>
      <c r="BN35" s="17"/>
      <c r="BO35" s="15">
        <v>0.7340277777777778</v>
      </c>
      <c r="BP35" s="15">
        <v>0.47361111111111115</v>
      </c>
      <c r="BQ35" s="17"/>
      <c r="BR35" s="15">
        <v>0.6604166666666667</v>
      </c>
      <c r="BS35" s="15">
        <v>0.9618055555555555</v>
      </c>
      <c r="BT35" s="15">
        <v>0.10486111111111111</v>
      </c>
      <c r="BU35" s="15">
        <v>0.7506944444444444</v>
      </c>
      <c r="BV35" s="15">
        <v>0.9798611111111111</v>
      </c>
      <c r="BW35" s="16">
        <v>0.3430092592592593</v>
      </c>
    </row>
    <row r="36" spans="1:75" ht="15">
      <c r="A36" s="6">
        <f ca="1" t="shared" si="6"/>
        <v>31</v>
      </c>
      <c r="B36" s="9" t="s">
        <v>100</v>
      </c>
      <c r="C36" s="10" t="s">
        <v>69</v>
      </c>
      <c r="D36" s="10">
        <v>1963</v>
      </c>
      <c r="E36" s="19">
        <v>43274.458333333336</v>
      </c>
      <c r="F36" s="11">
        <v>0.39194444444444443</v>
      </c>
      <c r="G36" s="19">
        <f t="shared" si="0"/>
        <v>43275.39194444445</v>
      </c>
      <c r="H36" s="11">
        <f t="shared" si="1"/>
        <v>0.9336111111115315</v>
      </c>
      <c r="I36" s="11">
        <f>IF(S36-R36&gt;1/24,1/24,S36-R36)</f>
        <v>0.041666666666666664</v>
      </c>
      <c r="J36" s="11">
        <f t="shared" si="2"/>
        <v>0.8919444444448649</v>
      </c>
      <c r="K36" s="12">
        <f t="shared" si="3"/>
        <v>1285</v>
      </c>
      <c r="L36" s="12" t="b">
        <f t="shared" si="4"/>
        <v>1</v>
      </c>
      <c r="M36" s="10">
        <v>0</v>
      </c>
      <c r="N36" s="10">
        <v>32</v>
      </c>
      <c r="O36" s="13">
        <v>1080</v>
      </c>
      <c r="P36" s="14">
        <f t="shared" si="5"/>
        <v>31</v>
      </c>
      <c r="Q36" s="14">
        <v>1285</v>
      </c>
      <c r="R36" s="15">
        <v>0.011805555555555555</v>
      </c>
      <c r="S36" s="15">
        <v>0.18680555555555556</v>
      </c>
      <c r="T36" s="17"/>
      <c r="U36" s="17"/>
      <c r="V36" s="17"/>
      <c r="W36" s="17"/>
      <c r="X36" s="15">
        <v>0.8604166666666666</v>
      </c>
      <c r="Y36" s="17"/>
      <c r="Z36" s="17"/>
      <c r="AA36" s="17"/>
      <c r="AB36" s="17"/>
      <c r="AC36" s="17"/>
      <c r="AD36" s="15">
        <v>0.29791666666666666</v>
      </c>
      <c r="AE36" s="15">
        <v>0.2604166666666667</v>
      </c>
      <c r="AF36" s="17"/>
      <c r="AG36" s="17"/>
      <c r="AH36" s="15">
        <v>0.2263888888888889</v>
      </c>
      <c r="AI36" s="17"/>
      <c r="AJ36" s="15">
        <v>0.8930555555555556</v>
      </c>
      <c r="AK36" s="17"/>
      <c r="AL36" s="17"/>
      <c r="AM36" s="17"/>
      <c r="AN36" s="15">
        <v>0.6659722222222222</v>
      </c>
      <c r="AO36" s="15">
        <v>0.517361111111111</v>
      </c>
      <c r="AP36" s="17"/>
      <c r="AQ36" s="15">
        <v>0.7125</v>
      </c>
      <c r="AR36" s="17"/>
      <c r="AS36" s="15">
        <v>0.8291666666666666</v>
      </c>
      <c r="AT36" s="17"/>
      <c r="AU36" s="15">
        <v>0.6229166666666667</v>
      </c>
      <c r="AV36" s="17"/>
      <c r="AW36" s="15">
        <v>0.5118055555555555</v>
      </c>
      <c r="AX36" s="15">
        <v>0.5284722222222222</v>
      </c>
      <c r="AY36" s="15">
        <v>0.6868055555555556</v>
      </c>
      <c r="AZ36" s="17"/>
      <c r="BA36" s="15">
        <v>0.5048611111111111</v>
      </c>
      <c r="BB36" s="15">
        <v>0.8159722222222222</v>
      </c>
      <c r="BC36" s="15">
        <v>0.7006944444444444</v>
      </c>
      <c r="BD36" s="15">
        <v>0.8347222222222223</v>
      </c>
      <c r="BE36" s="17"/>
      <c r="BF36" s="15">
        <v>0.48125</v>
      </c>
      <c r="BG36" s="15">
        <v>0.49583333333333335</v>
      </c>
      <c r="BH36" s="17"/>
      <c r="BI36" s="15">
        <v>0.5493055555555556</v>
      </c>
      <c r="BJ36" s="15">
        <v>0.5381944444444444</v>
      </c>
      <c r="BK36" s="15">
        <v>0.5673611111111111</v>
      </c>
      <c r="BL36" s="15">
        <v>0.5854166666666667</v>
      </c>
      <c r="BM36" s="15">
        <v>0.75625</v>
      </c>
      <c r="BN36" s="17"/>
      <c r="BO36" s="17"/>
      <c r="BP36" s="15">
        <v>0.47291666666666665</v>
      </c>
      <c r="BQ36" s="17"/>
      <c r="BR36" s="15">
        <v>0.611111111111111</v>
      </c>
      <c r="BS36" s="15">
        <v>0.7284722222222223</v>
      </c>
      <c r="BT36" s="15">
        <v>0.8444444444444444</v>
      </c>
      <c r="BU36" s="15">
        <v>0.6416666666666667</v>
      </c>
      <c r="BV36" s="15">
        <v>0.7430555555555555</v>
      </c>
      <c r="BW36" s="16">
        <v>0.39194444444444443</v>
      </c>
    </row>
    <row r="37" spans="1:75" ht="15">
      <c r="A37" s="6">
        <f ca="1" t="shared" si="6"/>
        <v>32</v>
      </c>
      <c r="B37" s="9" t="s">
        <v>101</v>
      </c>
      <c r="C37" s="10" t="s">
        <v>69</v>
      </c>
      <c r="D37" s="10">
        <v>1976</v>
      </c>
      <c r="E37" s="19">
        <v>43274.458333333336</v>
      </c>
      <c r="F37" s="11">
        <v>0.12096064814814815</v>
      </c>
      <c r="G37" s="19">
        <f t="shared" si="0"/>
        <v>43275.12096064815</v>
      </c>
      <c r="H37" s="11">
        <f t="shared" si="1"/>
        <v>0.6626273148140172</v>
      </c>
      <c r="I37" s="11">
        <f>IF(S37-R37&gt;1/24,1/24,S37-R37)</f>
        <v>0</v>
      </c>
      <c r="J37" s="11">
        <f t="shared" si="2"/>
        <v>0.6626273148140172</v>
      </c>
      <c r="K37" s="12">
        <f t="shared" si="3"/>
        <v>955</v>
      </c>
      <c r="L37" s="12" t="b">
        <f t="shared" si="4"/>
        <v>1</v>
      </c>
      <c r="M37" s="10">
        <v>0</v>
      </c>
      <c r="N37" s="10">
        <v>30</v>
      </c>
      <c r="O37" s="13">
        <v>960</v>
      </c>
      <c r="P37" s="14">
        <f t="shared" si="5"/>
        <v>29</v>
      </c>
      <c r="Q37" s="14">
        <v>955</v>
      </c>
      <c r="R37" s="17"/>
      <c r="S37" s="17"/>
      <c r="T37" s="17"/>
      <c r="U37" s="17"/>
      <c r="V37" s="17"/>
      <c r="W37" s="17"/>
      <c r="X37" s="15">
        <v>0.9638888888888889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5">
        <v>0.043750000000000004</v>
      </c>
      <c r="AK37" s="15">
        <v>0.015972222222222224</v>
      </c>
      <c r="AL37" s="17"/>
      <c r="AM37" s="17"/>
      <c r="AN37" s="15">
        <v>0.7555555555555555</v>
      </c>
      <c r="AO37" s="15">
        <v>0.5430555555555555</v>
      </c>
      <c r="AP37" s="17"/>
      <c r="AQ37" s="15">
        <v>0.7944444444444444</v>
      </c>
      <c r="AR37" s="15">
        <v>0.4902777777777778</v>
      </c>
      <c r="AS37" s="15">
        <v>0.8909722222222222</v>
      </c>
      <c r="AT37" s="17"/>
      <c r="AU37" s="15">
        <v>0.6972222222222223</v>
      </c>
      <c r="AV37" s="17"/>
      <c r="AW37" s="15">
        <v>0.5361111111111111</v>
      </c>
      <c r="AX37" s="15">
        <v>0.5569444444444445</v>
      </c>
      <c r="AY37" s="15">
        <v>0.7743055555555555</v>
      </c>
      <c r="AZ37" s="17"/>
      <c r="BA37" s="15">
        <v>0.53125</v>
      </c>
      <c r="BB37" s="15">
        <v>0.876388888888889</v>
      </c>
      <c r="BC37" s="15">
        <v>0.7868055555555555</v>
      </c>
      <c r="BD37" s="15">
        <v>0.9</v>
      </c>
      <c r="BE37" s="17"/>
      <c r="BF37" s="15">
        <v>0.46875</v>
      </c>
      <c r="BG37" s="15">
        <v>0.5236111111111111</v>
      </c>
      <c r="BH37" s="15">
        <v>0.6708333333333334</v>
      </c>
      <c r="BI37" s="15">
        <v>0.5861111111111111</v>
      </c>
      <c r="BJ37" s="15">
        <v>0.5743055555555555</v>
      </c>
      <c r="BK37" s="15">
        <v>0.6048611111111112</v>
      </c>
      <c r="BL37" s="15">
        <v>0.6208333333333333</v>
      </c>
      <c r="BM37" s="15">
        <v>0.8486111111111111</v>
      </c>
      <c r="BN37" s="15">
        <v>0.6527777777777778</v>
      </c>
      <c r="BO37" s="17"/>
      <c r="BP37" s="15">
        <v>0.4770833333333333</v>
      </c>
      <c r="BQ37" s="17"/>
      <c r="BR37" s="15">
        <v>0.7118055555555555</v>
      </c>
      <c r="BS37" s="15">
        <v>0.8055555555555555</v>
      </c>
      <c r="BT37" s="17"/>
      <c r="BU37" s="17"/>
      <c r="BV37" s="15">
        <v>0.8152777777777778</v>
      </c>
      <c r="BW37" s="16">
        <v>0.12096064814814815</v>
      </c>
    </row>
    <row r="38" spans="1:75" ht="15">
      <c r="A38" s="6">
        <f ca="1" t="shared" si="6"/>
        <v>33</v>
      </c>
      <c r="B38" s="9" t="s">
        <v>102</v>
      </c>
      <c r="C38" s="10" t="s">
        <v>69</v>
      </c>
      <c r="D38" s="10">
        <v>1977</v>
      </c>
      <c r="E38" s="19">
        <v>43274.458333333336</v>
      </c>
      <c r="F38" s="11">
        <v>0.0009606481481481481</v>
      </c>
      <c r="G38" s="19">
        <f t="shared" si="0"/>
        <v>43275.00096064815</v>
      </c>
      <c r="H38" s="11">
        <f t="shared" si="1"/>
        <v>0.5426273148113978</v>
      </c>
      <c r="I38" s="11">
        <f>IF(S38-R38&gt;1/24,1/24,S38-R38)</f>
        <v>0</v>
      </c>
      <c r="J38" s="11">
        <f t="shared" si="2"/>
        <v>0.5426273148113978</v>
      </c>
      <c r="K38" s="12">
        <f t="shared" si="3"/>
        <v>782</v>
      </c>
      <c r="L38" s="12" t="b">
        <f t="shared" si="4"/>
        <v>1</v>
      </c>
      <c r="M38" s="10">
        <v>0</v>
      </c>
      <c r="N38" s="10">
        <v>26</v>
      </c>
      <c r="O38" s="13">
        <v>910</v>
      </c>
      <c r="P38" s="14">
        <f t="shared" si="5"/>
        <v>25</v>
      </c>
      <c r="Q38" s="14">
        <v>782</v>
      </c>
      <c r="R38" s="17"/>
      <c r="S38" s="17"/>
      <c r="T38" s="15">
        <v>0.6715277777777778</v>
      </c>
      <c r="U38" s="15">
        <v>0.7069444444444444</v>
      </c>
      <c r="V38" s="17"/>
      <c r="W38" s="15">
        <v>0.6333333333333333</v>
      </c>
      <c r="X38" s="15">
        <v>0.7631944444444444</v>
      </c>
      <c r="Y38" s="17"/>
      <c r="Z38" s="17"/>
      <c r="AA38" s="15">
        <v>0.6555555555555556</v>
      </c>
      <c r="AB38" s="17"/>
      <c r="AC38" s="17"/>
      <c r="AD38" s="17"/>
      <c r="AE38" s="17"/>
      <c r="AF38" s="17"/>
      <c r="AG38" s="17"/>
      <c r="AH38" s="17"/>
      <c r="AI38" s="17"/>
      <c r="AJ38" s="15">
        <v>0.7888888888888889</v>
      </c>
      <c r="AK38" s="15">
        <v>0.7395833333333334</v>
      </c>
      <c r="AL38" s="15">
        <v>0.6090277777777778</v>
      </c>
      <c r="AM38" s="17"/>
      <c r="AN38" s="17"/>
      <c r="AO38" s="15">
        <v>0.5152777777777778</v>
      </c>
      <c r="AP38" s="17"/>
      <c r="AQ38" s="17"/>
      <c r="AR38" s="15">
        <v>0.5534722222222223</v>
      </c>
      <c r="AS38" s="17"/>
      <c r="AT38" s="15">
        <v>0.8333333333333334</v>
      </c>
      <c r="AU38" s="15">
        <v>0.9159722222222223</v>
      </c>
      <c r="AV38" s="15">
        <v>0.579861111111111</v>
      </c>
      <c r="AW38" s="15">
        <v>0.5222222222222223</v>
      </c>
      <c r="AX38" s="15">
        <v>0.5</v>
      </c>
      <c r="AY38" s="17"/>
      <c r="AZ38" s="15">
        <v>0.8118055555555556</v>
      </c>
      <c r="BA38" s="15">
        <v>0.5291666666666667</v>
      </c>
      <c r="BB38" s="17"/>
      <c r="BC38" s="17"/>
      <c r="BD38" s="17"/>
      <c r="BE38" s="15">
        <v>0.6</v>
      </c>
      <c r="BF38" s="15">
        <v>0.48541666666666666</v>
      </c>
      <c r="BG38" s="15">
        <v>0.5402777777777777</v>
      </c>
      <c r="BH38" s="15">
        <v>0.9375</v>
      </c>
      <c r="BI38" s="17"/>
      <c r="BJ38" s="17"/>
      <c r="BK38" s="17"/>
      <c r="BL38" s="17"/>
      <c r="BM38" s="17"/>
      <c r="BN38" s="15">
        <v>0.9854166666666666</v>
      </c>
      <c r="BO38" s="15">
        <v>0.8694444444444445</v>
      </c>
      <c r="BP38" s="15">
        <v>0.47500000000000003</v>
      </c>
      <c r="BQ38" s="17"/>
      <c r="BR38" s="17"/>
      <c r="BS38" s="17"/>
      <c r="BT38" s="17"/>
      <c r="BU38" s="15">
        <v>0.8493055555555555</v>
      </c>
      <c r="BV38" s="17"/>
      <c r="BW38" s="16">
        <v>0.0009606481481481481</v>
      </c>
    </row>
    <row r="39" spans="1:75" ht="15">
      <c r="A39" s="6">
        <f ca="1" t="shared" si="6"/>
        <v>34</v>
      </c>
      <c r="B39" s="9" t="s">
        <v>103</v>
      </c>
      <c r="C39" s="10" t="s">
        <v>69</v>
      </c>
      <c r="D39" s="10">
        <v>1986</v>
      </c>
      <c r="E39" s="19">
        <v>43274.458333333336</v>
      </c>
      <c r="F39" s="11">
        <v>0.4971527777777778</v>
      </c>
      <c r="G39" s="19">
        <f t="shared" si="0"/>
        <v>43275.497152777774</v>
      </c>
      <c r="H39" s="11">
        <f t="shared" si="1"/>
        <v>1.038819444438559</v>
      </c>
      <c r="I39" s="11">
        <f>IF(S39-R39&gt;1/24,1/24,S39-R39)</f>
        <v>0.041666666666666664</v>
      </c>
      <c r="J39" s="11">
        <f t="shared" si="2"/>
        <v>0.9971527777718924</v>
      </c>
      <c r="K39" s="12">
        <f t="shared" si="3"/>
        <v>1436</v>
      </c>
      <c r="L39" s="12" t="b">
        <f t="shared" si="4"/>
        <v>1</v>
      </c>
      <c r="M39" s="10">
        <v>0</v>
      </c>
      <c r="N39" s="10">
        <v>22</v>
      </c>
      <c r="O39" s="13">
        <v>850</v>
      </c>
      <c r="P39" s="14">
        <f t="shared" si="5"/>
        <v>21</v>
      </c>
      <c r="Q39" s="14">
        <v>1436</v>
      </c>
      <c r="R39" s="15">
        <v>0.16111111111111112</v>
      </c>
      <c r="S39" s="15">
        <v>0.21736111111111112</v>
      </c>
      <c r="T39" s="15">
        <v>0.8381944444444445</v>
      </c>
      <c r="U39" s="15">
        <v>0.8819444444444445</v>
      </c>
      <c r="V39" s="15">
        <v>0.03125</v>
      </c>
      <c r="W39" s="15">
        <v>0.7534722222222222</v>
      </c>
      <c r="X39" s="17"/>
      <c r="Y39" s="15">
        <v>0.9854166666666666</v>
      </c>
      <c r="Z39" s="17"/>
      <c r="AA39" s="15">
        <v>0.8180555555555555</v>
      </c>
      <c r="AB39" s="17"/>
      <c r="AC39" s="17"/>
      <c r="AD39" s="17"/>
      <c r="AE39" s="15">
        <v>0.08472222222222221</v>
      </c>
      <c r="AF39" s="17"/>
      <c r="AG39" s="17"/>
      <c r="AH39" s="15">
        <v>0.24375</v>
      </c>
      <c r="AI39" s="15">
        <v>0.9513888888888888</v>
      </c>
      <c r="AJ39" s="17"/>
      <c r="AK39" s="17"/>
      <c r="AL39" s="15">
        <v>0.7263888888888889</v>
      </c>
      <c r="AM39" s="17"/>
      <c r="AN39" s="17"/>
      <c r="AO39" s="15">
        <v>0.5354166666666667</v>
      </c>
      <c r="AP39" s="17"/>
      <c r="AQ39" s="17"/>
      <c r="AR39" s="15">
        <v>0.6131944444444445</v>
      </c>
      <c r="AS39" s="17"/>
      <c r="AT39" s="17"/>
      <c r="AU39" s="17"/>
      <c r="AV39" s="15">
        <v>0.6375000000000001</v>
      </c>
      <c r="AW39" s="15">
        <v>0.5444444444444444</v>
      </c>
      <c r="AX39" s="15">
        <v>0.5229166666666667</v>
      </c>
      <c r="AY39" s="17"/>
      <c r="AZ39" s="17"/>
      <c r="BA39" s="15">
        <v>0.5611111111111111</v>
      </c>
      <c r="BB39" s="17"/>
      <c r="BC39" s="17"/>
      <c r="BD39" s="17"/>
      <c r="BE39" s="15">
        <v>0.7097222222222223</v>
      </c>
      <c r="BF39" s="15">
        <v>0.4777777777777778</v>
      </c>
      <c r="BG39" s="15">
        <v>0.576388888888889</v>
      </c>
      <c r="BH39" s="17"/>
      <c r="BI39" s="17"/>
      <c r="BJ39" s="17"/>
      <c r="BK39" s="17"/>
      <c r="BL39" s="17"/>
      <c r="BM39" s="17"/>
      <c r="BN39" s="17"/>
      <c r="BO39" s="17"/>
      <c r="BP39" s="15">
        <v>0.4875</v>
      </c>
      <c r="BQ39" s="17"/>
      <c r="BR39" s="17"/>
      <c r="BS39" s="17"/>
      <c r="BT39" s="17"/>
      <c r="BU39" s="17"/>
      <c r="BV39" s="17"/>
      <c r="BW39" s="16">
        <v>0.4971527777777778</v>
      </c>
    </row>
    <row r="40" spans="1:75" ht="15">
      <c r="A40" s="6">
        <f ca="1" t="shared" si="6"/>
        <v>35</v>
      </c>
      <c r="B40" s="9" t="s">
        <v>104</v>
      </c>
      <c r="C40" s="10" t="s">
        <v>87</v>
      </c>
      <c r="D40" s="10">
        <v>1972</v>
      </c>
      <c r="E40" s="19">
        <v>43274.458333333336</v>
      </c>
      <c r="F40" s="11">
        <v>0.4603819444444444</v>
      </c>
      <c r="G40" s="19">
        <f t="shared" si="0"/>
        <v>43275.460381944446</v>
      </c>
      <c r="H40" s="11">
        <f t="shared" si="1"/>
        <v>1.0020486111097853</v>
      </c>
      <c r="I40" s="11">
        <f>IF(S40-R40&gt;1/24,1/24,S40-R40)</f>
        <v>0</v>
      </c>
      <c r="J40" s="11">
        <f t="shared" si="2"/>
        <v>1.0020486111097853</v>
      </c>
      <c r="K40" s="12">
        <f t="shared" si="3"/>
        <v>1443</v>
      </c>
      <c r="L40" s="12" t="b">
        <f t="shared" si="4"/>
        <v>1</v>
      </c>
      <c r="M40" s="10">
        <v>3</v>
      </c>
      <c r="N40" s="10">
        <v>22</v>
      </c>
      <c r="O40" s="13">
        <v>697</v>
      </c>
      <c r="P40" s="14">
        <f t="shared" si="5"/>
        <v>21</v>
      </c>
      <c r="Q40" s="14">
        <v>1443</v>
      </c>
      <c r="R40" s="17"/>
      <c r="S40" s="17"/>
      <c r="T40" s="17"/>
      <c r="U40" s="17"/>
      <c r="V40" s="17"/>
      <c r="W40" s="17"/>
      <c r="X40" s="15">
        <v>0.6479166666666667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5">
        <v>0.63125</v>
      </c>
      <c r="AK40" s="17"/>
      <c r="AL40" s="17"/>
      <c r="AM40" s="17"/>
      <c r="AN40" s="15">
        <v>0.8583333333333334</v>
      </c>
      <c r="AO40" s="17"/>
      <c r="AP40" s="17"/>
      <c r="AQ40" s="15">
        <v>0.811111111111111</v>
      </c>
      <c r="AR40" s="17"/>
      <c r="AS40" s="15">
        <v>0.6944444444444445</v>
      </c>
      <c r="AT40" s="15">
        <v>0.579861111111111</v>
      </c>
      <c r="AU40" s="15">
        <v>0.5152777777777778</v>
      </c>
      <c r="AV40" s="17"/>
      <c r="AW40" s="17"/>
      <c r="AX40" s="15">
        <v>0.4361111111111111</v>
      </c>
      <c r="AY40" s="15">
        <v>0.8388888888888889</v>
      </c>
      <c r="AZ40" s="15">
        <v>0.5972222222222222</v>
      </c>
      <c r="BA40" s="17"/>
      <c r="BB40" s="17"/>
      <c r="BC40" s="15">
        <v>0.81875</v>
      </c>
      <c r="BD40" s="15">
        <v>0.6854166666666667</v>
      </c>
      <c r="BE40" s="17"/>
      <c r="BF40" s="17"/>
      <c r="BG40" s="17"/>
      <c r="BH40" s="15">
        <v>0.4923611111111111</v>
      </c>
      <c r="BI40" s="15">
        <v>0.375</v>
      </c>
      <c r="BJ40" s="17"/>
      <c r="BK40" s="17"/>
      <c r="BL40" s="15">
        <v>0.3423611111111111</v>
      </c>
      <c r="BM40" s="15">
        <v>0.7520833333333333</v>
      </c>
      <c r="BN40" s="15">
        <v>0.4763888888888889</v>
      </c>
      <c r="BO40" s="15">
        <v>0.5361111111111111</v>
      </c>
      <c r="BP40" s="17"/>
      <c r="BQ40" s="17"/>
      <c r="BR40" s="17"/>
      <c r="BS40" s="15">
        <v>0.7965277777777778</v>
      </c>
      <c r="BT40" s="17"/>
      <c r="BU40" s="15">
        <v>0.5555555555555556</v>
      </c>
      <c r="BV40" s="15">
        <v>0.7770833333333332</v>
      </c>
      <c r="BW40" s="16">
        <v>0.4603819444444444</v>
      </c>
    </row>
    <row r="41" spans="1:75" ht="15">
      <c r="A41" s="6">
        <f ca="1" t="shared" si="6"/>
        <v>36</v>
      </c>
      <c r="B41" s="9" t="s">
        <v>105</v>
      </c>
      <c r="C41" s="10" t="s">
        <v>69</v>
      </c>
      <c r="D41" s="10">
        <v>1970</v>
      </c>
      <c r="E41" s="19">
        <v>43274.458333333336</v>
      </c>
      <c r="F41" s="11">
        <v>0.9503587962962964</v>
      </c>
      <c r="G41" s="19">
        <f t="shared" si="0"/>
        <v>43274.9503587963</v>
      </c>
      <c r="H41" s="11">
        <f t="shared" si="1"/>
        <v>0.49202546296146465</v>
      </c>
      <c r="I41" s="11">
        <f>IF(S41-R41&gt;1/24,1/24,S41-R41)</f>
        <v>0</v>
      </c>
      <c r="J41" s="11">
        <f t="shared" si="2"/>
        <v>0.49202546296146465</v>
      </c>
      <c r="K41" s="12">
        <f t="shared" si="3"/>
        <v>709</v>
      </c>
      <c r="L41" s="12" t="b">
        <f t="shared" si="4"/>
        <v>1</v>
      </c>
      <c r="M41" s="10">
        <v>0</v>
      </c>
      <c r="N41" s="10">
        <v>22</v>
      </c>
      <c r="O41" s="13">
        <v>680</v>
      </c>
      <c r="P41" s="14">
        <f t="shared" si="5"/>
        <v>21</v>
      </c>
      <c r="Q41" s="14">
        <v>709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5">
        <v>0.8930555555555556</v>
      </c>
      <c r="AM41" s="17"/>
      <c r="AN41" s="15">
        <v>0.779861111111111</v>
      </c>
      <c r="AO41" s="15">
        <v>0.517361111111111</v>
      </c>
      <c r="AP41" s="17"/>
      <c r="AQ41" s="17"/>
      <c r="AR41" s="17"/>
      <c r="AS41" s="17"/>
      <c r="AT41" s="15">
        <v>0.8090277777777778</v>
      </c>
      <c r="AU41" s="15">
        <v>0.7138888888888889</v>
      </c>
      <c r="AV41" s="17"/>
      <c r="AW41" s="15">
        <v>0.5111111111111112</v>
      </c>
      <c r="AX41" s="15">
        <v>0.5388888888888889</v>
      </c>
      <c r="AY41" s="17"/>
      <c r="AZ41" s="17"/>
      <c r="BA41" s="15">
        <v>0.5041666666666667</v>
      </c>
      <c r="BB41" s="17"/>
      <c r="BC41" s="17"/>
      <c r="BD41" s="17"/>
      <c r="BE41" s="15">
        <v>0.9090277777777778</v>
      </c>
      <c r="BF41" s="15">
        <v>0.4770833333333333</v>
      </c>
      <c r="BG41" s="15">
        <v>0.49583333333333335</v>
      </c>
      <c r="BH41" s="15">
        <v>0.6708333333333334</v>
      </c>
      <c r="BI41" s="15">
        <v>0.5770833333333333</v>
      </c>
      <c r="BJ41" s="15">
        <v>0.5611111111111111</v>
      </c>
      <c r="BK41" s="15">
        <v>0.5972222222222222</v>
      </c>
      <c r="BL41" s="15">
        <v>0.61875</v>
      </c>
      <c r="BM41" s="17"/>
      <c r="BN41" s="15">
        <v>0.6534722222222222</v>
      </c>
      <c r="BO41" s="15">
        <v>0.8472222222222222</v>
      </c>
      <c r="BP41" s="15">
        <v>0.4701388888888889</v>
      </c>
      <c r="BQ41" s="17"/>
      <c r="BR41" s="15">
        <v>0.7430555555555555</v>
      </c>
      <c r="BS41" s="17"/>
      <c r="BT41" s="17"/>
      <c r="BU41" s="15">
        <v>0.8319444444444444</v>
      </c>
      <c r="BV41" s="17"/>
      <c r="BW41" s="16">
        <v>0.9503587962962964</v>
      </c>
    </row>
    <row r="42" spans="1:75" ht="15">
      <c r="A42" s="6">
        <f ca="1" t="shared" si="6"/>
        <v>36</v>
      </c>
      <c r="B42" s="9" t="s">
        <v>106</v>
      </c>
      <c r="C42" s="10" t="s">
        <v>87</v>
      </c>
      <c r="D42" s="10">
        <v>1970</v>
      </c>
      <c r="E42" s="19">
        <v>43274.458333333336</v>
      </c>
      <c r="F42" s="11">
        <v>0.9505671296296296</v>
      </c>
      <c r="G42" s="19">
        <f t="shared" si="0"/>
        <v>43274.95056712963</v>
      </c>
      <c r="H42" s="11">
        <f t="shared" si="1"/>
        <v>0.4922337962925667</v>
      </c>
      <c r="I42" s="11">
        <f>IF(S42-R42&gt;1/24,1/24,S42-R42)</f>
        <v>0</v>
      </c>
      <c r="J42" s="11">
        <f t="shared" si="2"/>
        <v>0.4922337962925667</v>
      </c>
      <c r="K42" s="12">
        <f t="shared" si="3"/>
        <v>709</v>
      </c>
      <c r="L42" s="12" t="b">
        <f t="shared" si="4"/>
        <v>1</v>
      </c>
      <c r="M42" s="10">
        <v>0</v>
      </c>
      <c r="N42" s="10">
        <v>22</v>
      </c>
      <c r="O42" s="13">
        <v>680</v>
      </c>
      <c r="P42" s="14">
        <f t="shared" si="5"/>
        <v>21</v>
      </c>
      <c r="Q42" s="14">
        <v>709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5">
        <v>0.8930555555555556</v>
      </c>
      <c r="AM42" s="17"/>
      <c r="AN42" s="15">
        <v>0.779861111111111</v>
      </c>
      <c r="AO42" s="15">
        <v>0.5180555555555556</v>
      </c>
      <c r="AP42" s="17"/>
      <c r="AQ42" s="17"/>
      <c r="AR42" s="17"/>
      <c r="AS42" s="17"/>
      <c r="AT42" s="15">
        <v>0.8090277777777778</v>
      </c>
      <c r="AU42" s="15">
        <v>0.7145833333333332</v>
      </c>
      <c r="AV42" s="17"/>
      <c r="AW42" s="15">
        <v>0.5111111111111112</v>
      </c>
      <c r="AX42" s="15">
        <v>0.5388888888888889</v>
      </c>
      <c r="AY42" s="17"/>
      <c r="AZ42" s="17"/>
      <c r="BA42" s="15">
        <v>0.5041666666666667</v>
      </c>
      <c r="BB42" s="17"/>
      <c r="BC42" s="17"/>
      <c r="BD42" s="17"/>
      <c r="BE42" s="15">
        <v>0.9097222222222222</v>
      </c>
      <c r="BF42" s="15">
        <v>0.4777777777777778</v>
      </c>
      <c r="BG42" s="15">
        <v>0.49583333333333335</v>
      </c>
      <c r="BH42" s="15">
        <v>0.6708333333333334</v>
      </c>
      <c r="BI42" s="15">
        <v>0.576388888888889</v>
      </c>
      <c r="BJ42" s="15">
        <v>0.5611111111111111</v>
      </c>
      <c r="BK42" s="15">
        <v>0.5972222222222222</v>
      </c>
      <c r="BL42" s="15">
        <v>0.61875</v>
      </c>
      <c r="BM42" s="17"/>
      <c r="BN42" s="15">
        <v>0.6534722222222222</v>
      </c>
      <c r="BO42" s="15">
        <v>0.8479166666666668</v>
      </c>
      <c r="BP42" s="15">
        <v>0.4701388888888889</v>
      </c>
      <c r="BQ42" s="17"/>
      <c r="BR42" s="15">
        <v>0.7423611111111111</v>
      </c>
      <c r="BS42" s="17"/>
      <c r="BT42" s="17"/>
      <c r="BU42" s="15">
        <v>0.8326388888888889</v>
      </c>
      <c r="BV42" s="17"/>
      <c r="BW42" s="16">
        <v>0.9505671296296296</v>
      </c>
    </row>
    <row r="43" spans="1:75" ht="15">
      <c r="A43" s="6">
        <f ca="1" t="shared" si="6"/>
        <v>38</v>
      </c>
      <c r="B43" s="9" t="s">
        <v>107</v>
      </c>
      <c r="C43" s="10" t="s">
        <v>87</v>
      </c>
      <c r="D43" s="10">
        <v>1983</v>
      </c>
      <c r="E43" s="19">
        <v>43274.458333333336</v>
      </c>
      <c r="F43" s="11">
        <v>0.0008333333333333334</v>
      </c>
      <c r="G43" s="19">
        <f t="shared" si="0"/>
        <v>43275.00083333333</v>
      </c>
      <c r="H43" s="11">
        <f t="shared" si="1"/>
        <v>0.5424999999959255</v>
      </c>
      <c r="I43" s="11">
        <f>IF(S43-R43&gt;1/24,1/24,S43-R43)</f>
        <v>0</v>
      </c>
      <c r="J43" s="11">
        <f t="shared" si="2"/>
        <v>0.5424999999959255</v>
      </c>
      <c r="K43" s="12">
        <f t="shared" si="3"/>
        <v>782</v>
      </c>
      <c r="L43" s="12" t="b">
        <f t="shared" si="4"/>
        <v>1</v>
      </c>
      <c r="M43" s="10">
        <v>0</v>
      </c>
      <c r="N43" s="10">
        <v>20</v>
      </c>
      <c r="O43" s="13">
        <v>650</v>
      </c>
      <c r="P43" s="14">
        <f t="shared" si="5"/>
        <v>19</v>
      </c>
      <c r="Q43" s="14">
        <v>782</v>
      </c>
      <c r="R43" s="17"/>
      <c r="S43" s="17"/>
      <c r="T43" s="15">
        <v>0.7743055555555555</v>
      </c>
      <c r="U43" s="17"/>
      <c r="V43" s="17"/>
      <c r="W43" s="15">
        <v>0.7069444444444444</v>
      </c>
      <c r="X43" s="17"/>
      <c r="Y43" s="17"/>
      <c r="Z43" s="17"/>
      <c r="AA43" s="15">
        <v>0.7465277777777778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5">
        <v>0.6708333333333334</v>
      </c>
      <c r="AM43" s="17"/>
      <c r="AN43" s="17"/>
      <c r="AO43" s="15">
        <v>0.5159722222222222</v>
      </c>
      <c r="AP43" s="17"/>
      <c r="AQ43" s="17"/>
      <c r="AR43" s="15">
        <v>0.5826388888888888</v>
      </c>
      <c r="AS43" s="17"/>
      <c r="AT43" s="17"/>
      <c r="AU43" s="15">
        <v>0.9159722222222223</v>
      </c>
      <c r="AV43" s="15">
        <v>0.6062500000000001</v>
      </c>
      <c r="AW43" s="15">
        <v>0.5319444444444444</v>
      </c>
      <c r="AX43" s="15">
        <v>0.5020833333333333</v>
      </c>
      <c r="AY43" s="17"/>
      <c r="AZ43" s="17"/>
      <c r="BA43" s="15">
        <v>0.5423611111111112</v>
      </c>
      <c r="BB43" s="17"/>
      <c r="BC43" s="17"/>
      <c r="BD43" s="17"/>
      <c r="BE43" s="15">
        <v>0.6548611111111111</v>
      </c>
      <c r="BF43" s="15">
        <v>0.48541666666666666</v>
      </c>
      <c r="BG43" s="15">
        <v>0.5583333333333333</v>
      </c>
      <c r="BH43" s="15">
        <v>0.9375</v>
      </c>
      <c r="BI43" s="17"/>
      <c r="BJ43" s="17"/>
      <c r="BK43" s="17"/>
      <c r="BL43" s="17"/>
      <c r="BM43" s="17"/>
      <c r="BN43" s="15">
        <v>0.9874999999999999</v>
      </c>
      <c r="BO43" s="15">
        <v>0.8902777777777778</v>
      </c>
      <c r="BP43" s="15">
        <v>0.4777777777777778</v>
      </c>
      <c r="BQ43" s="15">
        <v>0.6305555555555555</v>
      </c>
      <c r="BR43" s="17"/>
      <c r="BS43" s="17"/>
      <c r="BT43" s="17"/>
      <c r="BU43" s="17"/>
      <c r="BV43" s="17"/>
      <c r="BW43" s="16">
        <v>0.0008333333333333334</v>
      </c>
    </row>
    <row r="44" spans="1:75" ht="15">
      <c r="A44" s="6">
        <f ca="1" t="shared" si="6"/>
        <v>38</v>
      </c>
      <c r="B44" s="9" t="s">
        <v>108</v>
      </c>
      <c r="C44" s="10" t="s">
        <v>69</v>
      </c>
      <c r="D44" s="10">
        <v>1978</v>
      </c>
      <c r="E44" s="19">
        <v>43274.458333333336</v>
      </c>
      <c r="F44" s="11">
        <v>0.0008564814814814815</v>
      </c>
      <c r="G44" s="19">
        <f t="shared" si="0"/>
        <v>43275.00085648148</v>
      </c>
      <c r="H44" s="11">
        <f t="shared" si="1"/>
        <v>0.5425231481422088</v>
      </c>
      <c r="I44" s="11">
        <f>IF(S44-R44&gt;1/24,1/24,S44-R44)</f>
        <v>0</v>
      </c>
      <c r="J44" s="11">
        <f t="shared" si="2"/>
        <v>0.5425231481422088</v>
      </c>
      <c r="K44" s="12">
        <f t="shared" si="3"/>
        <v>782</v>
      </c>
      <c r="L44" s="12" t="b">
        <f t="shared" si="4"/>
        <v>1</v>
      </c>
      <c r="M44" s="10">
        <v>0</v>
      </c>
      <c r="N44" s="10">
        <v>20</v>
      </c>
      <c r="O44" s="13">
        <v>650</v>
      </c>
      <c r="P44" s="14">
        <f t="shared" si="5"/>
        <v>19</v>
      </c>
      <c r="Q44" s="14">
        <v>782</v>
      </c>
      <c r="R44" s="17"/>
      <c r="S44" s="17"/>
      <c r="T44" s="15">
        <v>0.7743055555555555</v>
      </c>
      <c r="U44" s="17"/>
      <c r="V44" s="17"/>
      <c r="W44" s="15">
        <v>0.7083333333333334</v>
      </c>
      <c r="X44" s="17"/>
      <c r="Y44" s="17"/>
      <c r="Z44" s="17"/>
      <c r="AA44" s="15">
        <v>0.7465277777777778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5">
        <v>0.6708333333333334</v>
      </c>
      <c r="AM44" s="17"/>
      <c r="AN44" s="17"/>
      <c r="AO44" s="15">
        <v>0.5159722222222222</v>
      </c>
      <c r="AP44" s="17"/>
      <c r="AQ44" s="17"/>
      <c r="AR44" s="15">
        <v>0.5826388888888888</v>
      </c>
      <c r="AS44" s="17"/>
      <c r="AT44" s="17"/>
      <c r="AU44" s="15">
        <v>0.9159722222222223</v>
      </c>
      <c r="AV44" s="15">
        <v>0.6062500000000001</v>
      </c>
      <c r="AW44" s="15">
        <v>0.53125</v>
      </c>
      <c r="AX44" s="15">
        <v>0.5020833333333333</v>
      </c>
      <c r="AY44" s="17"/>
      <c r="AZ44" s="17"/>
      <c r="BA44" s="15">
        <v>0.5430555555555555</v>
      </c>
      <c r="BB44" s="17"/>
      <c r="BC44" s="17"/>
      <c r="BD44" s="17"/>
      <c r="BE44" s="15">
        <v>0.6541666666666667</v>
      </c>
      <c r="BF44" s="15">
        <v>0.48541666666666666</v>
      </c>
      <c r="BG44" s="15">
        <v>0.5583333333333333</v>
      </c>
      <c r="BH44" s="15">
        <v>0.9381944444444444</v>
      </c>
      <c r="BI44" s="17"/>
      <c r="BJ44" s="17"/>
      <c r="BK44" s="17"/>
      <c r="BL44" s="17"/>
      <c r="BM44" s="17"/>
      <c r="BN44" s="15">
        <v>0.9874999999999999</v>
      </c>
      <c r="BO44" s="15">
        <v>0.8902777777777778</v>
      </c>
      <c r="BP44" s="15">
        <v>0.4777777777777778</v>
      </c>
      <c r="BQ44" s="15">
        <v>0.6298611111111111</v>
      </c>
      <c r="BR44" s="17"/>
      <c r="BS44" s="17"/>
      <c r="BT44" s="17"/>
      <c r="BU44" s="17"/>
      <c r="BV44" s="17"/>
      <c r="BW44" s="16">
        <v>0.0008564814814814815</v>
      </c>
    </row>
    <row r="45" spans="1:75" ht="15">
      <c r="A45" s="6">
        <f ca="1" t="shared" si="6"/>
        <v>40</v>
      </c>
      <c r="B45" s="9" t="s">
        <v>109</v>
      </c>
      <c r="C45" s="10" t="s">
        <v>69</v>
      </c>
      <c r="D45" s="10">
        <v>1980</v>
      </c>
      <c r="E45" s="19">
        <v>43274.458333333336</v>
      </c>
      <c r="F45" s="11">
        <v>0.625</v>
      </c>
      <c r="G45" s="19">
        <f t="shared" si="0"/>
        <v>43274.625</v>
      </c>
      <c r="H45" s="11">
        <f t="shared" si="1"/>
        <v>0.16666666666424135</v>
      </c>
      <c r="I45" s="11">
        <f>IF(S45-R45&gt;1/24,1/24,S45-R45)</f>
        <v>0</v>
      </c>
      <c r="J45" s="11">
        <f t="shared" si="2"/>
        <v>0.16666666666424135</v>
      </c>
      <c r="K45" s="12">
        <f t="shared" si="3"/>
        <v>240</v>
      </c>
      <c r="L45" s="12" t="b">
        <f t="shared" si="4"/>
        <v>1</v>
      </c>
      <c r="M45" s="10">
        <v>0</v>
      </c>
      <c r="N45" s="10">
        <v>13</v>
      </c>
      <c r="O45" s="13">
        <v>360</v>
      </c>
      <c r="P45" s="14">
        <f t="shared" si="5"/>
        <v>12</v>
      </c>
      <c r="Q45" s="14">
        <v>240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5">
        <v>0.5555555555555556</v>
      </c>
      <c r="AP45" s="17"/>
      <c r="AQ45" s="17"/>
      <c r="AR45" s="15">
        <v>0.5159722222222222</v>
      </c>
      <c r="AS45" s="17"/>
      <c r="AT45" s="17"/>
      <c r="AU45" s="17"/>
      <c r="AV45" s="15">
        <v>0.49513888888888885</v>
      </c>
      <c r="AW45" s="15">
        <v>0.5499999999999999</v>
      </c>
      <c r="AX45" s="15">
        <v>0.56875</v>
      </c>
      <c r="AY45" s="17"/>
      <c r="AZ45" s="17"/>
      <c r="BA45" s="15">
        <v>0.5423611111111112</v>
      </c>
      <c r="BB45" s="17"/>
      <c r="BC45" s="17"/>
      <c r="BD45" s="17"/>
      <c r="BE45" s="17"/>
      <c r="BF45" s="15">
        <v>0.4756944444444444</v>
      </c>
      <c r="BG45" s="15">
        <v>0.5340277777777778</v>
      </c>
      <c r="BH45" s="17"/>
      <c r="BI45" s="15">
        <v>0.5875</v>
      </c>
      <c r="BJ45" s="15">
        <v>0.5777777777777778</v>
      </c>
      <c r="BK45" s="15">
        <v>0.6048611111111112</v>
      </c>
      <c r="BL45" s="17"/>
      <c r="BM45" s="17"/>
      <c r="BN45" s="17"/>
      <c r="BO45" s="17"/>
      <c r="BP45" s="15">
        <v>0.48194444444444445</v>
      </c>
      <c r="BQ45" s="17"/>
      <c r="BR45" s="17"/>
      <c r="BS45" s="17"/>
      <c r="BT45" s="17"/>
      <c r="BU45" s="17"/>
      <c r="BV45" s="17"/>
      <c r="BW45" s="16">
        <v>0.625</v>
      </c>
    </row>
    <row r="46" spans="1:75" ht="15">
      <c r="A46" s="6">
        <f ca="1" t="shared" si="6"/>
        <v>41</v>
      </c>
      <c r="B46" s="9" t="s">
        <v>110</v>
      </c>
      <c r="C46" s="10" t="s">
        <v>87</v>
      </c>
      <c r="D46" s="10">
        <v>1977</v>
      </c>
      <c r="E46" s="19">
        <v>43274.458333333336</v>
      </c>
      <c r="F46" s="11">
        <v>0.8813888888888889</v>
      </c>
      <c r="G46" s="19">
        <f t="shared" si="0"/>
        <v>43274.88138888889</v>
      </c>
      <c r="H46" s="11">
        <f t="shared" si="1"/>
        <v>0.42305555555503815</v>
      </c>
      <c r="I46" s="11">
        <f>IF(S46-R46&gt;1/24,1/24,S46-R46)</f>
        <v>0</v>
      </c>
      <c r="J46" s="11">
        <f t="shared" si="2"/>
        <v>0.42305555555503815</v>
      </c>
      <c r="K46" s="12">
        <f t="shared" si="3"/>
        <v>610</v>
      </c>
      <c r="L46" s="12" t="b">
        <f t="shared" si="4"/>
        <v>1</v>
      </c>
      <c r="M46" s="10">
        <v>0</v>
      </c>
      <c r="N46" s="10">
        <v>12</v>
      </c>
      <c r="O46" s="13">
        <v>330</v>
      </c>
      <c r="P46" s="14">
        <f t="shared" si="5"/>
        <v>11</v>
      </c>
      <c r="Q46" s="14">
        <v>610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5">
        <v>0.7125</v>
      </c>
      <c r="AP46" s="17"/>
      <c r="AQ46" s="17"/>
      <c r="AR46" s="15">
        <v>0.6027777777777777</v>
      </c>
      <c r="AS46" s="17"/>
      <c r="AT46" s="17"/>
      <c r="AU46" s="17"/>
      <c r="AV46" s="17"/>
      <c r="AW46" s="15">
        <v>0.6881944444444444</v>
      </c>
      <c r="AX46" s="15">
        <v>0.7597222222222223</v>
      </c>
      <c r="AY46" s="17"/>
      <c r="AZ46" s="17"/>
      <c r="BA46" s="15">
        <v>0.6680555555555556</v>
      </c>
      <c r="BB46" s="17"/>
      <c r="BC46" s="17"/>
      <c r="BD46" s="17"/>
      <c r="BE46" s="17"/>
      <c r="BF46" s="15">
        <v>0.5416666666666666</v>
      </c>
      <c r="BG46" s="15">
        <v>0.6347222222222222</v>
      </c>
      <c r="BH46" s="17"/>
      <c r="BI46" s="15">
        <v>0.8076388888888889</v>
      </c>
      <c r="BJ46" s="15">
        <v>0.78125</v>
      </c>
      <c r="BK46" s="17"/>
      <c r="BL46" s="15">
        <v>0.8493055555555555</v>
      </c>
      <c r="BM46" s="17"/>
      <c r="BN46" s="17"/>
      <c r="BO46" s="17"/>
      <c r="BP46" s="15">
        <v>0.5569444444444445</v>
      </c>
      <c r="BQ46" s="17"/>
      <c r="BR46" s="17"/>
      <c r="BS46" s="17"/>
      <c r="BT46" s="17"/>
      <c r="BU46" s="17"/>
      <c r="BV46" s="17"/>
      <c r="BW46" s="16">
        <v>0.8813888888888889</v>
      </c>
    </row>
    <row r="47" spans="1:75" ht="15">
      <c r="A47" s="6">
        <f ca="1" t="shared" si="6"/>
        <v>41</v>
      </c>
      <c r="B47" s="9" t="s">
        <v>111</v>
      </c>
      <c r="C47" s="10" t="s">
        <v>87</v>
      </c>
      <c r="D47" s="10">
        <v>2007</v>
      </c>
      <c r="E47" s="19">
        <v>43274.458333333336</v>
      </c>
      <c r="F47" s="11">
        <v>0.8813888888888889</v>
      </c>
      <c r="G47" s="19">
        <f t="shared" si="0"/>
        <v>43274.88138888889</v>
      </c>
      <c r="H47" s="11">
        <f t="shared" si="1"/>
        <v>0.42305555555503815</v>
      </c>
      <c r="I47" s="11">
        <f>IF(S47-R47&gt;1/24,1/24,S47-R47)</f>
        <v>0</v>
      </c>
      <c r="J47" s="11">
        <f t="shared" si="2"/>
        <v>0.42305555555503815</v>
      </c>
      <c r="K47" s="12">
        <f t="shared" si="3"/>
        <v>610</v>
      </c>
      <c r="L47" s="12" t="b">
        <f t="shared" si="4"/>
        <v>1</v>
      </c>
      <c r="M47" s="10">
        <v>0</v>
      </c>
      <c r="N47" s="10">
        <v>12</v>
      </c>
      <c r="O47" s="13">
        <v>330</v>
      </c>
      <c r="P47" s="14">
        <f t="shared" si="5"/>
        <v>11</v>
      </c>
      <c r="Q47" s="14">
        <v>610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5">
        <v>0.7125</v>
      </c>
      <c r="AP47" s="17"/>
      <c r="AQ47" s="17"/>
      <c r="AR47" s="15">
        <v>0.6027777777777777</v>
      </c>
      <c r="AS47" s="17"/>
      <c r="AT47" s="17"/>
      <c r="AU47" s="17"/>
      <c r="AV47" s="17"/>
      <c r="AW47" s="15">
        <v>0.6881944444444444</v>
      </c>
      <c r="AX47" s="15">
        <v>0.7597222222222223</v>
      </c>
      <c r="AY47" s="17"/>
      <c r="AZ47" s="17"/>
      <c r="BA47" s="15">
        <v>0.6680555555555556</v>
      </c>
      <c r="BB47" s="17"/>
      <c r="BC47" s="17"/>
      <c r="BD47" s="17"/>
      <c r="BE47" s="17"/>
      <c r="BF47" s="15">
        <v>0.5416666666666666</v>
      </c>
      <c r="BG47" s="15">
        <v>0.6347222222222222</v>
      </c>
      <c r="BH47" s="17"/>
      <c r="BI47" s="15">
        <v>0.8076388888888889</v>
      </c>
      <c r="BJ47" s="15">
        <v>0.78125</v>
      </c>
      <c r="BK47" s="17"/>
      <c r="BL47" s="15">
        <v>0.8493055555555555</v>
      </c>
      <c r="BM47" s="17"/>
      <c r="BN47" s="17"/>
      <c r="BO47" s="17"/>
      <c r="BP47" s="15">
        <v>0.5569444444444445</v>
      </c>
      <c r="BQ47" s="17"/>
      <c r="BR47" s="17"/>
      <c r="BS47" s="17"/>
      <c r="BT47" s="17"/>
      <c r="BU47" s="17"/>
      <c r="BV47" s="17"/>
      <c r="BW47" s="16">
        <v>0.8813888888888889</v>
      </c>
    </row>
    <row r="48" spans="1:75" ht="15">
      <c r="A48" s="6">
        <f ca="1" t="shared" si="6"/>
        <v>41</v>
      </c>
      <c r="B48" s="9" t="s">
        <v>112</v>
      </c>
      <c r="C48" s="10" t="s">
        <v>69</v>
      </c>
      <c r="D48" s="10">
        <v>2010</v>
      </c>
      <c r="E48" s="19">
        <v>43274.458333333336</v>
      </c>
      <c r="F48" s="11">
        <v>0.8813888888888889</v>
      </c>
      <c r="G48" s="19">
        <f t="shared" si="0"/>
        <v>43274.88138888889</v>
      </c>
      <c r="H48" s="11">
        <f t="shared" si="1"/>
        <v>0.42305555555503815</v>
      </c>
      <c r="I48" s="11">
        <f>IF(S48-R48&gt;1/24,1/24,S48-R48)</f>
        <v>0</v>
      </c>
      <c r="J48" s="11">
        <f t="shared" si="2"/>
        <v>0.42305555555503815</v>
      </c>
      <c r="K48" s="12">
        <f t="shared" si="3"/>
        <v>610</v>
      </c>
      <c r="L48" s="12" t="b">
        <f t="shared" si="4"/>
        <v>1</v>
      </c>
      <c r="M48" s="10">
        <v>0</v>
      </c>
      <c r="N48" s="10">
        <v>12</v>
      </c>
      <c r="O48" s="13">
        <v>330</v>
      </c>
      <c r="P48" s="14">
        <f t="shared" si="5"/>
        <v>11</v>
      </c>
      <c r="Q48" s="14">
        <v>610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5">
        <v>0.7125</v>
      </c>
      <c r="AP48" s="17"/>
      <c r="AQ48" s="17"/>
      <c r="AR48" s="15">
        <v>0.6027777777777777</v>
      </c>
      <c r="AS48" s="17"/>
      <c r="AT48" s="17"/>
      <c r="AU48" s="17"/>
      <c r="AV48" s="17"/>
      <c r="AW48" s="15">
        <v>0.6881944444444444</v>
      </c>
      <c r="AX48" s="15">
        <v>0.7597222222222223</v>
      </c>
      <c r="AY48" s="17"/>
      <c r="AZ48" s="17"/>
      <c r="BA48" s="15">
        <v>0.6680555555555556</v>
      </c>
      <c r="BB48" s="17"/>
      <c r="BC48" s="17"/>
      <c r="BD48" s="17"/>
      <c r="BE48" s="17"/>
      <c r="BF48" s="15">
        <v>0.5416666666666666</v>
      </c>
      <c r="BG48" s="15">
        <v>0.6347222222222222</v>
      </c>
      <c r="BH48" s="17"/>
      <c r="BI48" s="15">
        <v>0.8076388888888889</v>
      </c>
      <c r="BJ48" s="15">
        <v>0.78125</v>
      </c>
      <c r="BK48" s="17"/>
      <c r="BL48" s="15">
        <v>0.8493055555555555</v>
      </c>
      <c r="BM48" s="17"/>
      <c r="BN48" s="17"/>
      <c r="BO48" s="17"/>
      <c r="BP48" s="15">
        <v>0.5569444444444445</v>
      </c>
      <c r="BQ48" s="17"/>
      <c r="BR48" s="17"/>
      <c r="BS48" s="17"/>
      <c r="BT48" s="17"/>
      <c r="BU48" s="17"/>
      <c r="BV48" s="17"/>
      <c r="BW48" s="16">
        <v>0.8813888888888889</v>
      </c>
    </row>
    <row r="49" spans="1:75" ht="15">
      <c r="A49" s="6">
        <f ca="1" t="shared" si="6"/>
        <v>44</v>
      </c>
      <c r="B49" s="9" t="s">
        <v>113</v>
      </c>
      <c r="C49" s="10" t="s">
        <v>87</v>
      </c>
      <c r="D49" s="10">
        <v>1981</v>
      </c>
      <c r="E49" s="19">
        <v>43274.458333333336</v>
      </c>
      <c r="F49" s="11">
        <v>0.7916666666666666</v>
      </c>
      <c r="G49" s="19">
        <f t="shared" si="0"/>
        <v>43274.791666666664</v>
      </c>
      <c r="H49" s="11">
        <f t="shared" si="1"/>
        <v>0.3333333333284827</v>
      </c>
      <c r="I49" s="11">
        <f>IF(S49-R49&gt;1/24,1/24,S49-R49)</f>
        <v>0</v>
      </c>
      <c r="J49" s="11">
        <f t="shared" si="2"/>
        <v>0.3333333333284827</v>
      </c>
      <c r="K49" s="12">
        <f t="shared" si="3"/>
        <v>480</v>
      </c>
      <c r="L49" s="12" t="b">
        <f t="shared" si="4"/>
        <v>1</v>
      </c>
      <c r="M49" s="10">
        <v>0</v>
      </c>
      <c r="N49" s="10">
        <v>7</v>
      </c>
      <c r="O49" s="13">
        <v>180</v>
      </c>
      <c r="P49" s="14">
        <f t="shared" si="5"/>
        <v>6</v>
      </c>
      <c r="Q49" s="14">
        <v>480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5">
        <v>0.5159722222222222</v>
      </c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5">
        <v>0.4923611111111111</v>
      </c>
      <c r="BI49" s="17"/>
      <c r="BJ49" s="17"/>
      <c r="BK49" s="15">
        <v>0.6958333333333333</v>
      </c>
      <c r="BL49" s="15">
        <v>0.6430555555555556</v>
      </c>
      <c r="BM49" s="17"/>
      <c r="BN49" s="15">
        <v>0.4763888888888889</v>
      </c>
      <c r="BO49" s="17"/>
      <c r="BP49" s="17"/>
      <c r="BQ49" s="17"/>
      <c r="BR49" s="15">
        <v>0.5888888888888889</v>
      </c>
      <c r="BS49" s="17"/>
      <c r="BT49" s="17"/>
      <c r="BU49" s="17"/>
      <c r="BV49" s="17"/>
      <c r="BW49" s="16">
        <v>0.7916666666666666</v>
      </c>
    </row>
    <row r="50" spans="1:75" ht="15">
      <c r="A50" s="6">
        <f ca="1" t="shared" si="6"/>
        <v>44</v>
      </c>
      <c r="B50" s="9" t="s">
        <v>114</v>
      </c>
      <c r="C50" s="10" t="s">
        <v>87</v>
      </c>
      <c r="D50" s="10">
        <v>2007</v>
      </c>
      <c r="E50" s="19">
        <v>43274.458333333336</v>
      </c>
      <c r="F50" s="11">
        <v>0.7916666666666666</v>
      </c>
      <c r="G50" s="19">
        <f t="shared" si="0"/>
        <v>43274.791666666664</v>
      </c>
      <c r="H50" s="11">
        <f t="shared" si="1"/>
        <v>0.3333333333284827</v>
      </c>
      <c r="I50" s="11">
        <f>IF(S50-R50&gt;1/24,1/24,S50-R50)</f>
        <v>0</v>
      </c>
      <c r="J50" s="11">
        <f t="shared" si="2"/>
        <v>0.3333333333284827</v>
      </c>
      <c r="K50" s="12">
        <f t="shared" si="3"/>
        <v>480</v>
      </c>
      <c r="L50" s="12" t="b">
        <f t="shared" si="4"/>
        <v>1</v>
      </c>
      <c r="M50" s="10">
        <v>0</v>
      </c>
      <c r="N50" s="10">
        <v>7</v>
      </c>
      <c r="O50" s="13">
        <v>180</v>
      </c>
      <c r="P50" s="14">
        <f t="shared" si="5"/>
        <v>6</v>
      </c>
      <c r="Q50" s="14">
        <v>480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5">
        <v>0.5159722222222222</v>
      </c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5">
        <v>0.4923611111111111</v>
      </c>
      <c r="BI50" s="17"/>
      <c r="BJ50" s="17"/>
      <c r="BK50" s="15">
        <v>0.6965277777777777</v>
      </c>
      <c r="BL50" s="15">
        <v>0.6430555555555556</v>
      </c>
      <c r="BM50" s="17"/>
      <c r="BN50" s="15">
        <v>0.4763888888888889</v>
      </c>
      <c r="BO50" s="17"/>
      <c r="BP50" s="17"/>
      <c r="BQ50" s="17"/>
      <c r="BR50" s="15">
        <v>0.5888888888888889</v>
      </c>
      <c r="BS50" s="17"/>
      <c r="BT50" s="17"/>
      <c r="BU50" s="17"/>
      <c r="BV50" s="17"/>
      <c r="BW50" s="16">
        <v>0.7916666666666666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2018-06-29T13:17:03Z</dcterms:created>
  <dcterms:modified xsi:type="dcterms:W3CDTF">2018-06-29T14:30:37Z</dcterms:modified>
  <cp:category/>
  <cp:version/>
  <cp:contentType/>
  <cp:contentStatus/>
</cp:coreProperties>
</file>